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Q:\Archessai\13xx\1361 TRAFIR\TRAFIR for open data\Measurement data\"/>
    </mc:Choice>
  </mc:AlternateContent>
  <bookViews>
    <workbookView xWindow="0" yWindow="0" windowWidth="23040" windowHeight="9396" tabRatio="620" activeTab="5"/>
  </bookViews>
  <sheets>
    <sheet name="3.1" sheetId="20" r:id="rId1"/>
    <sheet name="3.2" sheetId="17" r:id="rId2"/>
    <sheet name="3.6" sheetId="16" r:id="rId3"/>
    <sheet name="3.7" sheetId="21" r:id="rId4"/>
    <sheet name="Test" sheetId="6" state="hidden" r:id="rId5"/>
    <sheet name="Meas" sheetId="3" r:id="rId6"/>
    <sheet name="Data" sheetId="1" state="hidden" r:id="rId7"/>
    <sheet name="Annex" sheetId="10" r:id="rId8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Test!$O$13</definedName>
    <definedName name="dern1">#REF!</definedName>
    <definedName name="dern2">#REF!</definedName>
    <definedName name="état">#REF!</definedName>
    <definedName name="FirstX">Meas!$B$2</definedName>
    <definedName name="FirstY">Meas!$J$1</definedName>
    <definedName name="idbackup">#REF!</definedName>
    <definedName name="LastX">Meas!$B$7001</definedName>
    <definedName name="LastY">Meas!$J$7001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Test!$O$12</definedName>
    <definedName name="prem1">#REF!</definedName>
    <definedName name="prem2">#REF!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Z2" i="3" l="1"/>
  <c r="BC2" i="3"/>
  <c r="AW2" i="3" s="1"/>
  <c r="BD2" i="3"/>
  <c r="AX2" i="3" s="1"/>
  <c r="BE2" i="3"/>
  <c r="AY2" i="3" s="1"/>
  <c r="BF2" i="3"/>
  <c r="BG2" i="3"/>
  <c r="BA2" i="3" s="1"/>
  <c r="BH2" i="3"/>
  <c r="BB2" i="3" s="1"/>
  <c r="AX3" i="3"/>
  <c r="BC3" i="3"/>
  <c r="AW3" i="3" s="1"/>
  <c r="BD3" i="3"/>
  <c r="BE3" i="3"/>
  <c r="AY3" i="3" s="1"/>
  <c r="BF3" i="3"/>
  <c r="BG3" i="3"/>
  <c r="BA3" i="3" s="1"/>
  <c r="BH3" i="3"/>
  <c r="AZ4" i="3"/>
  <c r="BC4" i="3"/>
  <c r="AW4" i="3" s="1"/>
  <c r="BD4" i="3"/>
  <c r="BE4" i="3"/>
  <c r="AY4" i="3" s="1"/>
  <c r="BF4" i="3"/>
  <c r="BG4" i="3"/>
  <c r="BA4" i="3" s="1"/>
  <c r="BH4" i="3"/>
  <c r="BC5" i="3"/>
  <c r="AW5" i="3" s="1"/>
  <c r="BD5" i="3"/>
  <c r="BE5" i="3"/>
  <c r="AY5" i="3" s="1"/>
  <c r="BF5" i="3"/>
  <c r="BG5" i="3"/>
  <c r="BA5" i="3" s="1"/>
  <c r="BH5" i="3"/>
  <c r="BC6" i="3"/>
  <c r="AW6" i="3" s="1"/>
  <c r="BD6" i="3"/>
  <c r="BE6" i="3"/>
  <c r="AY6" i="3" s="1"/>
  <c r="BF6" i="3"/>
  <c r="BG6" i="3"/>
  <c r="BA6" i="3" s="1"/>
  <c r="BH6" i="3"/>
  <c r="BC7" i="3"/>
  <c r="AW7" i="3" s="1"/>
  <c r="BD7" i="3"/>
  <c r="BE7" i="3"/>
  <c r="AY7" i="3" s="1"/>
  <c r="BF7" i="3"/>
  <c r="BG7" i="3"/>
  <c r="BA7" i="3" s="1"/>
  <c r="BH7" i="3"/>
  <c r="AZ8" i="3"/>
  <c r="BC8" i="3"/>
  <c r="AW8" i="3" s="1"/>
  <c r="BD8" i="3"/>
  <c r="BE8" i="3"/>
  <c r="AY8" i="3" s="1"/>
  <c r="BF8" i="3"/>
  <c r="BG8" i="3"/>
  <c r="BA8" i="3" s="1"/>
  <c r="BH8" i="3"/>
  <c r="BC9" i="3"/>
  <c r="AW9" i="3" s="1"/>
  <c r="BD9" i="3"/>
  <c r="BE9" i="3"/>
  <c r="AY9" i="3" s="1"/>
  <c r="BF9" i="3"/>
  <c r="BG9" i="3"/>
  <c r="BA9" i="3" s="1"/>
  <c r="BH9" i="3"/>
  <c r="BC10" i="3"/>
  <c r="AW10" i="3" s="1"/>
  <c r="BD10" i="3"/>
  <c r="BE10" i="3"/>
  <c r="AY10" i="3" s="1"/>
  <c r="BF10" i="3"/>
  <c r="BG10" i="3"/>
  <c r="BA10" i="3" s="1"/>
  <c r="BH10" i="3"/>
  <c r="AX11" i="3"/>
  <c r="BC11" i="3"/>
  <c r="AW11" i="3" s="1"/>
  <c r="BD11" i="3"/>
  <c r="BE11" i="3"/>
  <c r="AY11" i="3" s="1"/>
  <c r="BF11" i="3"/>
  <c r="BG11" i="3"/>
  <c r="BA11" i="3" s="1"/>
  <c r="BH11" i="3"/>
  <c r="AZ12" i="3"/>
  <c r="BC12" i="3"/>
  <c r="AW12" i="3" s="1"/>
  <c r="BD12" i="3"/>
  <c r="BE12" i="3"/>
  <c r="AY12" i="3" s="1"/>
  <c r="BF12" i="3"/>
  <c r="BG12" i="3"/>
  <c r="BA12" i="3" s="1"/>
  <c r="BH12" i="3"/>
  <c r="BC13" i="3"/>
  <c r="AW13" i="3" s="1"/>
  <c r="BD13" i="3"/>
  <c r="BE13" i="3"/>
  <c r="AY13" i="3" s="1"/>
  <c r="BF13" i="3"/>
  <c r="BG13" i="3"/>
  <c r="BA13" i="3" s="1"/>
  <c r="BH13" i="3"/>
  <c r="BC14" i="3"/>
  <c r="AW14" i="3" s="1"/>
  <c r="BD14" i="3"/>
  <c r="BE14" i="3"/>
  <c r="AY14" i="3" s="1"/>
  <c r="BF14" i="3"/>
  <c r="BG14" i="3"/>
  <c r="BA14" i="3" s="1"/>
  <c r="BH14" i="3"/>
  <c r="BC15" i="3"/>
  <c r="AW15" i="3" s="1"/>
  <c r="BD15" i="3"/>
  <c r="BE15" i="3"/>
  <c r="AY15" i="3" s="1"/>
  <c r="BF15" i="3"/>
  <c r="BG15" i="3"/>
  <c r="BA15" i="3" s="1"/>
  <c r="BH15" i="3"/>
  <c r="AZ16" i="3"/>
  <c r="BC16" i="3"/>
  <c r="AW16" i="3" s="1"/>
  <c r="BD16" i="3"/>
  <c r="BE16" i="3"/>
  <c r="AY16" i="3" s="1"/>
  <c r="BF16" i="3"/>
  <c r="BG16" i="3"/>
  <c r="BA16" i="3" s="1"/>
  <c r="BH16" i="3"/>
  <c r="BC17" i="3"/>
  <c r="AW17" i="3" s="1"/>
  <c r="BD17" i="3"/>
  <c r="BE17" i="3"/>
  <c r="AY17" i="3" s="1"/>
  <c r="BF17" i="3"/>
  <c r="BG17" i="3"/>
  <c r="BA17" i="3" s="1"/>
  <c r="BH17" i="3"/>
  <c r="BC18" i="3"/>
  <c r="AW18" i="3" s="1"/>
  <c r="BD18" i="3"/>
  <c r="BE18" i="3"/>
  <c r="AY18" i="3" s="1"/>
  <c r="BF18" i="3"/>
  <c r="BG18" i="3"/>
  <c r="BA18" i="3" s="1"/>
  <c r="BH18" i="3"/>
  <c r="AX19" i="3"/>
  <c r="BC19" i="3"/>
  <c r="AW19" i="3" s="1"/>
  <c r="BD19" i="3"/>
  <c r="BE19" i="3"/>
  <c r="AY19" i="3" s="1"/>
  <c r="BF19" i="3"/>
  <c r="BG19" i="3"/>
  <c r="BA19" i="3" s="1"/>
  <c r="BH19" i="3"/>
  <c r="AZ20" i="3"/>
  <c r="BC20" i="3"/>
  <c r="AW20" i="3" s="1"/>
  <c r="BD20" i="3"/>
  <c r="BE20" i="3"/>
  <c r="AY20" i="3" s="1"/>
  <c r="BF20" i="3"/>
  <c r="BG20" i="3"/>
  <c r="BA20" i="3" s="1"/>
  <c r="BH20" i="3"/>
  <c r="BC21" i="3"/>
  <c r="AW21" i="3" s="1"/>
  <c r="BD21" i="3"/>
  <c r="BE21" i="3"/>
  <c r="AY21" i="3" s="1"/>
  <c r="BF21" i="3"/>
  <c r="BG21" i="3"/>
  <c r="BA21" i="3" s="1"/>
  <c r="BH21" i="3"/>
  <c r="BC22" i="3"/>
  <c r="AW22" i="3" s="1"/>
  <c r="BD22" i="3"/>
  <c r="BE22" i="3"/>
  <c r="AY22" i="3" s="1"/>
  <c r="BF22" i="3"/>
  <c r="BG22" i="3"/>
  <c r="BA22" i="3" s="1"/>
  <c r="BH22" i="3"/>
  <c r="BC23" i="3"/>
  <c r="AW23" i="3" s="1"/>
  <c r="BD23" i="3"/>
  <c r="BE23" i="3"/>
  <c r="AY23" i="3" s="1"/>
  <c r="BF23" i="3"/>
  <c r="BG23" i="3"/>
  <c r="BA23" i="3" s="1"/>
  <c r="BH23" i="3"/>
  <c r="AZ24" i="3"/>
  <c r="BC24" i="3"/>
  <c r="AW24" i="3" s="1"/>
  <c r="BD24" i="3"/>
  <c r="BE24" i="3"/>
  <c r="AY24" i="3" s="1"/>
  <c r="BF24" i="3"/>
  <c r="BG24" i="3"/>
  <c r="BA24" i="3" s="1"/>
  <c r="BH24" i="3"/>
  <c r="BC25" i="3"/>
  <c r="AW25" i="3" s="1"/>
  <c r="BD25" i="3"/>
  <c r="BE25" i="3"/>
  <c r="AY25" i="3" s="1"/>
  <c r="BF25" i="3"/>
  <c r="BG25" i="3"/>
  <c r="BA25" i="3" s="1"/>
  <c r="BH25" i="3"/>
  <c r="BC26" i="3"/>
  <c r="AW26" i="3" s="1"/>
  <c r="BD26" i="3"/>
  <c r="BE26" i="3"/>
  <c r="AY26" i="3" s="1"/>
  <c r="BF26" i="3"/>
  <c r="BG26" i="3"/>
  <c r="BA26" i="3" s="1"/>
  <c r="BH26" i="3"/>
  <c r="AX27" i="3"/>
  <c r="BC27" i="3"/>
  <c r="AW27" i="3" s="1"/>
  <c r="BD27" i="3"/>
  <c r="BE27" i="3"/>
  <c r="AY27" i="3" s="1"/>
  <c r="BF27" i="3"/>
  <c r="BG27" i="3"/>
  <c r="BA27" i="3" s="1"/>
  <c r="BH27" i="3"/>
  <c r="AZ28" i="3"/>
  <c r="BC28" i="3"/>
  <c r="AW28" i="3" s="1"/>
  <c r="BD28" i="3"/>
  <c r="BE28" i="3"/>
  <c r="AY28" i="3" s="1"/>
  <c r="BF28" i="3"/>
  <c r="BG28" i="3"/>
  <c r="BA28" i="3" s="1"/>
  <c r="BH28" i="3"/>
  <c r="BC29" i="3"/>
  <c r="AW29" i="3" s="1"/>
  <c r="BD29" i="3"/>
  <c r="BE29" i="3"/>
  <c r="AY29" i="3" s="1"/>
  <c r="BF29" i="3"/>
  <c r="BG29" i="3"/>
  <c r="BA29" i="3" s="1"/>
  <c r="BH29" i="3"/>
  <c r="BA30" i="3"/>
  <c r="BC30" i="3"/>
  <c r="AW30" i="3" s="1"/>
  <c r="BD30" i="3"/>
  <c r="BE30" i="3"/>
  <c r="AY30" i="3" s="1"/>
  <c r="BF30" i="3"/>
  <c r="BG30" i="3"/>
  <c r="BH30" i="3"/>
  <c r="AY31" i="3"/>
  <c r="BC31" i="3"/>
  <c r="BD31" i="3"/>
  <c r="BE31" i="3"/>
  <c r="BF31" i="3"/>
  <c r="BG31" i="3"/>
  <c r="BH31" i="3"/>
  <c r="AW32" i="3"/>
  <c r="BA32" i="3"/>
  <c r="BC32" i="3"/>
  <c r="BD32" i="3"/>
  <c r="BE32" i="3"/>
  <c r="BF32" i="3"/>
  <c r="BG32" i="3"/>
  <c r="BH32" i="3"/>
  <c r="BC33" i="3"/>
  <c r="BD33" i="3"/>
  <c r="BE33" i="3"/>
  <c r="BF33" i="3"/>
  <c r="BG33" i="3"/>
  <c r="BH33" i="3"/>
  <c r="AW34" i="3"/>
  <c r="BC34" i="3"/>
  <c r="BD34" i="3"/>
  <c r="BE34" i="3"/>
  <c r="BF34" i="3"/>
  <c r="BG34" i="3"/>
  <c r="BH34" i="3"/>
  <c r="AY35" i="3"/>
  <c r="BC35" i="3"/>
  <c r="BD35" i="3"/>
  <c r="BE35" i="3"/>
  <c r="BF35" i="3"/>
  <c r="BG35" i="3"/>
  <c r="BH35" i="3"/>
  <c r="BA36" i="3"/>
  <c r="BC36" i="3"/>
  <c r="BD36" i="3"/>
  <c r="AX36" i="3" s="1"/>
  <c r="BE36" i="3"/>
  <c r="BF36" i="3"/>
  <c r="AZ36" i="3" s="1"/>
  <c r="BG36" i="3"/>
  <c r="BH36" i="3"/>
  <c r="BB36" i="3" s="1"/>
  <c r="BC37" i="3"/>
  <c r="BD37" i="3"/>
  <c r="AX37" i="3" s="1"/>
  <c r="BE37" i="3"/>
  <c r="BF37" i="3"/>
  <c r="AZ37" i="3" s="1"/>
  <c r="BG37" i="3"/>
  <c r="BH37" i="3"/>
  <c r="BB37" i="3" s="1"/>
  <c r="AW38" i="3"/>
  <c r="BC38" i="3"/>
  <c r="BD38" i="3"/>
  <c r="AX38" i="3" s="1"/>
  <c r="BE38" i="3"/>
  <c r="BF38" i="3"/>
  <c r="AZ38" i="3" s="1"/>
  <c r="BG38" i="3"/>
  <c r="BH38" i="3"/>
  <c r="BB38" i="3" s="1"/>
  <c r="AY39" i="3"/>
  <c r="BC39" i="3"/>
  <c r="BD39" i="3"/>
  <c r="AX39" i="3" s="1"/>
  <c r="BE39" i="3"/>
  <c r="BF39" i="3"/>
  <c r="AZ39" i="3" s="1"/>
  <c r="BG39" i="3"/>
  <c r="BH39" i="3"/>
  <c r="BB39" i="3" s="1"/>
  <c r="BA40" i="3"/>
  <c r="BC40" i="3"/>
  <c r="BD40" i="3"/>
  <c r="AX40" i="3" s="1"/>
  <c r="BE40" i="3"/>
  <c r="BF40" i="3"/>
  <c r="AZ40" i="3" s="1"/>
  <c r="BG40" i="3"/>
  <c r="BH40" i="3"/>
  <c r="BB40" i="3" s="1"/>
  <c r="BC41" i="3"/>
  <c r="BD41" i="3"/>
  <c r="AX41" i="3" s="1"/>
  <c r="BE41" i="3"/>
  <c r="BF41" i="3"/>
  <c r="AZ41" i="3" s="1"/>
  <c r="BG41" i="3"/>
  <c r="BH41" i="3"/>
  <c r="BB41" i="3" s="1"/>
  <c r="AW42" i="3"/>
  <c r="BC42" i="3"/>
  <c r="BD42" i="3"/>
  <c r="AX42" i="3" s="1"/>
  <c r="BE42" i="3"/>
  <c r="BF42" i="3"/>
  <c r="AZ42" i="3" s="1"/>
  <c r="BG42" i="3"/>
  <c r="BH42" i="3"/>
  <c r="BB42" i="3" s="1"/>
  <c r="AY43" i="3"/>
  <c r="BC43" i="3"/>
  <c r="BD43" i="3"/>
  <c r="AX43" i="3" s="1"/>
  <c r="BE43" i="3"/>
  <c r="BF43" i="3"/>
  <c r="AZ43" i="3" s="1"/>
  <c r="BG43" i="3"/>
  <c r="BH43" i="3"/>
  <c r="BB43" i="3" s="1"/>
  <c r="BA44" i="3"/>
  <c r="BC44" i="3"/>
  <c r="BD44" i="3"/>
  <c r="AX44" i="3" s="1"/>
  <c r="BE44" i="3"/>
  <c r="BF44" i="3"/>
  <c r="AZ44" i="3" s="1"/>
  <c r="BG44" i="3"/>
  <c r="BH44" i="3"/>
  <c r="BB44" i="3" s="1"/>
  <c r="BC45" i="3"/>
  <c r="BD45" i="3"/>
  <c r="AX45" i="3" s="1"/>
  <c r="BE45" i="3"/>
  <c r="BF45" i="3"/>
  <c r="AZ45" i="3" s="1"/>
  <c r="BG45" i="3"/>
  <c r="BH45" i="3"/>
  <c r="BB45" i="3" s="1"/>
  <c r="AW46" i="3"/>
  <c r="BC46" i="3"/>
  <c r="BD46" i="3"/>
  <c r="AX46" i="3" s="1"/>
  <c r="BE46" i="3"/>
  <c r="BF46" i="3"/>
  <c r="AZ46" i="3" s="1"/>
  <c r="BG46" i="3"/>
  <c r="BH46" i="3"/>
  <c r="BB46" i="3" s="1"/>
  <c r="AY47" i="3"/>
  <c r="BC47" i="3"/>
  <c r="BD47" i="3"/>
  <c r="AX47" i="3" s="1"/>
  <c r="BE47" i="3"/>
  <c r="BF47" i="3"/>
  <c r="AZ47" i="3" s="1"/>
  <c r="BG47" i="3"/>
  <c r="BH47" i="3"/>
  <c r="BB47" i="3" s="1"/>
  <c r="BA48" i="3"/>
  <c r="BC48" i="3"/>
  <c r="BD48" i="3"/>
  <c r="AX48" i="3" s="1"/>
  <c r="BE48" i="3"/>
  <c r="BF48" i="3"/>
  <c r="AZ48" i="3" s="1"/>
  <c r="BG48" i="3"/>
  <c r="BH48" i="3"/>
  <c r="BB48" i="3" s="1"/>
  <c r="BC49" i="3"/>
  <c r="BD49" i="3"/>
  <c r="AX49" i="3" s="1"/>
  <c r="BE49" i="3"/>
  <c r="BF49" i="3"/>
  <c r="AZ49" i="3" s="1"/>
  <c r="BG49" i="3"/>
  <c r="BH49" i="3"/>
  <c r="BB49" i="3" s="1"/>
  <c r="AW50" i="3"/>
  <c r="BC50" i="3"/>
  <c r="BD50" i="3"/>
  <c r="AX50" i="3" s="1"/>
  <c r="BE50" i="3"/>
  <c r="BF50" i="3"/>
  <c r="AZ50" i="3" s="1"/>
  <c r="BG50" i="3"/>
  <c r="BH50" i="3"/>
  <c r="BB50" i="3" s="1"/>
  <c r="AY51" i="3"/>
  <c r="BC51" i="3"/>
  <c r="BD51" i="3"/>
  <c r="AX51" i="3" s="1"/>
  <c r="BE51" i="3"/>
  <c r="BF51" i="3"/>
  <c r="AZ51" i="3" s="1"/>
  <c r="BG51" i="3"/>
  <c r="BH51" i="3"/>
  <c r="BB51" i="3" s="1"/>
  <c r="BA52" i="3"/>
  <c r="BC52" i="3"/>
  <c r="BD52" i="3"/>
  <c r="AX52" i="3" s="1"/>
  <c r="BE52" i="3"/>
  <c r="BF52" i="3"/>
  <c r="AZ52" i="3" s="1"/>
  <c r="BG52" i="3"/>
  <c r="BH52" i="3"/>
  <c r="BB52" i="3" s="1"/>
  <c r="BC53" i="3"/>
  <c r="BD53" i="3"/>
  <c r="AX53" i="3" s="1"/>
  <c r="BE53" i="3"/>
  <c r="BF53" i="3"/>
  <c r="AZ53" i="3" s="1"/>
  <c r="BG53" i="3"/>
  <c r="BH53" i="3"/>
  <c r="BB53" i="3" s="1"/>
  <c r="AW54" i="3"/>
  <c r="BC54" i="3"/>
  <c r="BD54" i="3"/>
  <c r="AX54" i="3" s="1"/>
  <c r="BE54" i="3"/>
  <c r="BF54" i="3"/>
  <c r="AZ54" i="3" s="1"/>
  <c r="BG54" i="3"/>
  <c r="BH54" i="3"/>
  <c r="BB54" i="3" s="1"/>
  <c r="AY55" i="3"/>
  <c r="BC55" i="3"/>
  <c r="BD55" i="3"/>
  <c r="AX55" i="3" s="1"/>
  <c r="BE55" i="3"/>
  <c r="BF55" i="3"/>
  <c r="AZ55" i="3" s="1"/>
  <c r="BG55" i="3"/>
  <c r="BH55" i="3"/>
  <c r="BB55" i="3" s="1"/>
  <c r="BA56" i="3"/>
  <c r="BC56" i="3"/>
  <c r="BD56" i="3"/>
  <c r="AX56" i="3" s="1"/>
  <c r="BE56" i="3"/>
  <c r="BF56" i="3"/>
  <c r="AZ56" i="3" s="1"/>
  <c r="BG56" i="3"/>
  <c r="BH56" i="3"/>
  <c r="BB56" i="3" s="1"/>
  <c r="BC57" i="3"/>
  <c r="BD57" i="3"/>
  <c r="AX57" i="3" s="1"/>
  <c r="BE57" i="3"/>
  <c r="BF57" i="3"/>
  <c r="AZ57" i="3" s="1"/>
  <c r="BG57" i="3"/>
  <c r="BH57" i="3"/>
  <c r="BB57" i="3" s="1"/>
  <c r="AW58" i="3"/>
  <c r="BC58" i="3"/>
  <c r="BD58" i="3"/>
  <c r="AX58" i="3" s="1"/>
  <c r="BE58" i="3"/>
  <c r="BF58" i="3"/>
  <c r="AZ58" i="3" s="1"/>
  <c r="BG58" i="3"/>
  <c r="BH58" i="3"/>
  <c r="BB58" i="3" s="1"/>
  <c r="AY59" i="3"/>
  <c r="BC59" i="3"/>
  <c r="BD59" i="3"/>
  <c r="AX59" i="3" s="1"/>
  <c r="BE59" i="3"/>
  <c r="BF59" i="3"/>
  <c r="AZ59" i="3" s="1"/>
  <c r="BG59" i="3"/>
  <c r="BH59" i="3"/>
  <c r="BB59" i="3" s="1"/>
  <c r="BA60" i="3"/>
  <c r="BC60" i="3"/>
  <c r="BD60" i="3"/>
  <c r="AX60" i="3" s="1"/>
  <c r="BE60" i="3"/>
  <c r="BF60" i="3"/>
  <c r="AZ60" i="3" s="1"/>
  <c r="BG60" i="3"/>
  <c r="BH60" i="3"/>
  <c r="BB60" i="3" s="1"/>
  <c r="BC61" i="3"/>
  <c r="BD61" i="3"/>
  <c r="AX61" i="3" s="1"/>
  <c r="BE61" i="3"/>
  <c r="BF61" i="3"/>
  <c r="AZ61" i="3" s="1"/>
  <c r="BG61" i="3"/>
  <c r="BH61" i="3"/>
  <c r="BB61" i="3" s="1"/>
  <c r="AW62" i="3"/>
  <c r="BC62" i="3"/>
  <c r="BD62" i="3"/>
  <c r="AX62" i="3" s="1"/>
  <c r="BE62" i="3"/>
  <c r="BF62" i="3"/>
  <c r="AZ62" i="3" s="1"/>
  <c r="BG62" i="3"/>
  <c r="BH62" i="3"/>
  <c r="BB62" i="3" s="1"/>
  <c r="AY63" i="3"/>
  <c r="BC63" i="3"/>
  <c r="BD63" i="3"/>
  <c r="AX63" i="3" s="1"/>
  <c r="BE63" i="3"/>
  <c r="BF63" i="3"/>
  <c r="AZ63" i="3" s="1"/>
  <c r="BG63" i="3"/>
  <c r="BH63" i="3"/>
  <c r="BB63" i="3" s="1"/>
  <c r="BA64" i="3"/>
  <c r="BC64" i="3"/>
  <c r="BD64" i="3"/>
  <c r="AX64" i="3" s="1"/>
  <c r="BE64" i="3"/>
  <c r="BF64" i="3"/>
  <c r="AZ64" i="3" s="1"/>
  <c r="BG64" i="3"/>
  <c r="BH64" i="3"/>
  <c r="BB64" i="3" s="1"/>
  <c r="BC65" i="3"/>
  <c r="BD65" i="3"/>
  <c r="AX65" i="3" s="1"/>
  <c r="BE65" i="3"/>
  <c r="BF65" i="3"/>
  <c r="AZ65" i="3" s="1"/>
  <c r="BG65" i="3"/>
  <c r="BH65" i="3"/>
  <c r="BB65" i="3" s="1"/>
  <c r="AW66" i="3"/>
  <c r="BC66" i="3"/>
  <c r="BD66" i="3"/>
  <c r="AX66" i="3" s="1"/>
  <c r="BE66" i="3"/>
  <c r="BF66" i="3"/>
  <c r="AZ66" i="3" s="1"/>
  <c r="BG66" i="3"/>
  <c r="BH66" i="3"/>
  <c r="BB66" i="3" s="1"/>
  <c r="AY67" i="3"/>
  <c r="BC67" i="3"/>
  <c r="BD67" i="3"/>
  <c r="AX67" i="3" s="1"/>
  <c r="BE67" i="3"/>
  <c r="BF67" i="3"/>
  <c r="AZ67" i="3" s="1"/>
  <c r="BG67" i="3"/>
  <c r="BH67" i="3"/>
  <c r="BB67" i="3" s="1"/>
  <c r="BA68" i="3"/>
  <c r="BC68" i="3"/>
  <c r="BD68" i="3"/>
  <c r="AX68" i="3" s="1"/>
  <c r="BE68" i="3"/>
  <c r="BF68" i="3"/>
  <c r="AZ68" i="3" s="1"/>
  <c r="BG68" i="3"/>
  <c r="BH68" i="3"/>
  <c r="BB68" i="3" s="1"/>
  <c r="BC69" i="3"/>
  <c r="AW72" i="3" s="1"/>
  <c r="BD69" i="3"/>
  <c r="AX69" i="3" s="1"/>
  <c r="BE69" i="3"/>
  <c r="AY74" i="3" s="1"/>
  <c r="BF69" i="3"/>
  <c r="AZ69" i="3" s="1"/>
  <c r="BG69" i="3"/>
  <c r="BA73" i="3" s="1"/>
  <c r="BH69" i="3"/>
  <c r="BB69" i="3" s="1"/>
  <c r="AW70" i="3"/>
  <c r="BC70" i="3"/>
  <c r="BD70" i="3"/>
  <c r="AX70" i="3" s="1"/>
  <c r="BE70" i="3"/>
  <c r="BF70" i="3"/>
  <c r="AZ70" i="3" s="1"/>
  <c r="BG70" i="3"/>
  <c r="BH70" i="3"/>
  <c r="BB70" i="3" s="1"/>
  <c r="AY71" i="3"/>
  <c r="BC71" i="3"/>
  <c r="BD71" i="3"/>
  <c r="AX71" i="3" s="1"/>
  <c r="BE71" i="3"/>
  <c r="BF71" i="3"/>
  <c r="AZ71" i="3" s="1"/>
  <c r="BG71" i="3"/>
  <c r="BH71" i="3"/>
  <c r="BB71" i="3" s="1"/>
  <c r="BA72" i="3"/>
  <c r="BC72" i="3"/>
  <c r="BD72" i="3"/>
  <c r="AX72" i="3" s="1"/>
  <c r="BE72" i="3"/>
  <c r="BF72" i="3"/>
  <c r="AZ72" i="3" s="1"/>
  <c r="BG72" i="3"/>
  <c r="BH72" i="3"/>
  <c r="BB72" i="3" s="1"/>
  <c r="BC73" i="3"/>
  <c r="AW77" i="3" s="1"/>
  <c r="BD73" i="3"/>
  <c r="AX73" i="3" s="1"/>
  <c r="BE73" i="3"/>
  <c r="AY76" i="3" s="1"/>
  <c r="BF73" i="3"/>
  <c r="AZ73" i="3" s="1"/>
  <c r="BG73" i="3"/>
  <c r="BA77" i="3" s="1"/>
  <c r="BH73" i="3"/>
  <c r="BB73" i="3" s="1"/>
  <c r="AW74" i="3"/>
  <c r="BA74" i="3"/>
  <c r="BC74" i="3"/>
  <c r="BD74" i="3"/>
  <c r="AX74" i="3" s="1"/>
  <c r="BE74" i="3"/>
  <c r="BF74" i="3"/>
  <c r="AZ74" i="3" s="1"/>
  <c r="BG74" i="3"/>
  <c r="BH74" i="3"/>
  <c r="BB74" i="3" s="1"/>
  <c r="BC75" i="3"/>
  <c r="AW79" i="3" s="1"/>
  <c r="BD75" i="3"/>
  <c r="AX75" i="3" s="1"/>
  <c r="BE75" i="3"/>
  <c r="AY80" i="3" s="1"/>
  <c r="BF75" i="3"/>
  <c r="AZ75" i="3" s="1"/>
  <c r="BG75" i="3"/>
  <c r="BA79" i="3" s="1"/>
  <c r="BH75" i="3"/>
  <c r="BB75" i="3" s="1"/>
  <c r="AW76" i="3"/>
  <c r="BA76" i="3"/>
  <c r="BC76" i="3"/>
  <c r="BD76" i="3"/>
  <c r="AX76" i="3" s="1"/>
  <c r="BE76" i="3"/>
  <c r="BF76" i="3"/>
  <c r="AZ76" i="3" s="1"/>
  <c r="BG76" i="3"/>
  <c r="BH76" i="3"/>
  <c r="BB76" i="3" s="1"/>
  <c r="BC77" i="3"/>
  <c r="AW81" i="3" s="1"/>
  <c r="BD77" i="3"/>
  <c r="AX77" i="3" s="1"/>
  <c r="BE77" i="3"/>
  <c r="AY82" i="3" s="1"/>
  <c r="BF77" i="3"/>
  <c r="AZ77" i="3" s="1"/>
  <c r="BG77" i="3"/>
  <c r="BA81" i="3" s="1"/>
  <c r="BH77" i="3"/>
  <c r="BB77" i="3" s="1"/>
  <c r="AW78" i="3"/>
  <c r="BA78" i="3"/>
  <c r="BC78" i="3"/>
  <c r="BD78" i="3"/>
  <c r="AX78" i="3" s="1"/>
  <c r="BE78" i="3"/>
  <c r="BF78" i="3"/>
  <c r="AZ78" i="3" s="1"/>
  <c r="BG78" i="3"/>
  <c r="BH78" i="3"/>
  <c r="BB78" i="3" s="1"/>
  <c r="BC79" i="3"/>
  <c r="AW83" i="3" s="1"/>
  <c r="BD79" i="3"/>
  <c r="AX79" i="3" s="1"/>
  <c r="BE79" i="3"/>
  <c r="AY84" i="3" s="1"/>
  <c r="BF79" i="3"/>
  <c r="AZ79" i="3" s="1"/>
  <c r="BG79" i="3"/>
  <c r="BA83" i="3" s="1"/>
  <c r="BH79" i="3"/>
  <c r="BB79" i="3" s="1"/>
  <c r="AW80" i="3"/>
  <c r="BA80" i="3"/>
  <c r="BC80" i="3"/>
  <c r="BD80" i="3"/>
  <c r="AX80" i="3" s="1"/>
  <c r="BE80" i="3"/>
  <c r="BF80" i="3"/>
  <c r="AZ80" i="3" s="1"/>
  <c r="BG80" i="3"/>
  <c r="BH80" i="3"/>
  <c r="BB80" i="3" s="1"/>
  <c r="BC81" i="3"/>
  <c r="AW87" i="3" s="1"/>
  <c r="BD81" i="3"/>
  <c r="AX81" i="3" s="1"/>
  <c r="BE81" i="3"/>
  <c r="AY86" i="3" s="1"/>
  <c r="BF81" i="3"/>
  <c r="AZ81" i="3" s="1"/>
  <c r="BG81" i="3"/>
  <c r="BA87" i="3" s="1"/>
  <c r="BH81" i="3"/>
  <c r="BB81" i="3" s="1"/>
  <c r="AW82" i="3"/>
  <c r="BA82" i="3"/>
  <c r="BC82" i="3"/>
  <c r="BD82" i="3"/>
  <c r="AX82" i="3" s="1"/>
  <c r="BE82" i="3"/>
  <c r="BF82" i="3"/>
  <c r="AZ82" i="3" s="1"/>
  <c r="BG82" i="3"/>
  <c r="BH82" i="3"/>
  <c r="BB82" i="3" s="1"/>
  <c r="BC83" i="3"/>
  <c r="AW89" i="3" s="1"/>
  <c r="BD83" i="3"/>
  <c r="AX83" i="3" s="1"/>
  <c r="BE83" i="3"/>
  <c r="AY88" i="3" s="1"/>
  <c r="BF83" i="3"/>
  <c r="AZ83" i="3" s="1"/>
  <c r="BG83" i="3"/>
  <c r="BA89" i="3" s="1"/>
  <c r="BH83" i="3"/>
  <c r="BB83" i="3" s="1"/>
  <c r="AW84" i="3"/>
  <c r="BA84" i="3"/>
  <c r="BC84" i="3"/>
  <c r="BD84" i="3"/>
  <c r="AX84" i="3" s="1"/>
  <c r="BE84" i="3"/>
  <c r="BF84" i="3"/>
  <c r="AZ84" i="3" s="1"/>
  <c r="BG84" i="3"/>
  <c r="BH84" i="3"/>
  <c r="BB84" i="3" s="1"/>
  <c r="BC85" i="3"/>
  <c r="AW91" i="3" s="1"/>
  <c r="BD85" i="3"/>
  <c r="AX85" i="3" s="1"/>
  <c r="BE85" i="3"/>
  <c r="AY90" i="3" s="1"/>
  <c r="BF85" i="3"/>
  <c r="AZ85" i="3" s="1"/>
  <c r="BG85" i="3"/>
  <c r="BA91" i="3" s="1"/>
  <c r="BH85" i="3"/>
  <c r="BB85" i="3" s="1"/>
  <c r="AW86" i="3"/>
  <c r="BA86" i="3"/>
  <c r="BC86" i="3"/>
  <c r="BD86" i="3"/>
  <c r="AX86" i="3" s="1"/>
  <c r="BE86" i="3"/>
  <c r="BF86" i="3"/>
  <c r="AZ86" i="3" s="1"/>
  <c r="BG86" i="3"/>
  <c r="BH86" i="3"/>
  <c r="BB86" i="3" s="1"/>
  <c r="BC87" i="3"/>
  <c r="AW93" i="3" s="1"/>
  <c r="BD87" i="3"/>
  <c r="AX87" i="3" s="1"/>
  <c r="BE87" i="3"/>
  <c r="AY92" i="3" s="1"/>
  <c r="BF87" i="3"/>
  <c r="AZ87" i="3" s="1"/>
  <c r="BG87" i="3"/>
  <c r="BA93" i="3" s="1"/>
  <c r="BH87" i="3"/>
  <c r="BB87" i="3" s="1"/>
  <c r="AW88" i="3"/>
  <c r="BA88" i="3"/>
  <c r="BC88" i="3"/>
  <c r="BD88" i="3"/>
  <c r="AX88" i="3" s="1"/>
  <c r="BE88" i="3"/>
  <c r="BF88" i="3"/>
  <c r="AZ88" i="3" s="1"/>
  <c r="BG88" i="3"/>
  <c r="BH88" i="3"/>
  <c r="BB88" i="3" s="1"/>
  <c r="BC89" i="3"/>
  <c r="AW95" i="3" s="1"/>
  <c r="BD89" i="3"/>
  <c r="AX89" i="3" s="1"/>
  <c r="BE89" i="3"/>
  <c r="AY94" i="3" s="1"/>
  <c r="BF89" i="3"/>
  <c r="AZ89" i="3" s="1"/>
  <c r="BG89" i="3"/>
  <c r="BA95" i="3" s="1"/>
  <c r="BH89" i="3"/>
  <c r="BB89" i="3" s="1"/>
  <c r="AW90" i="3"/>
  <c r="BA90" i="3"/>
  <c r="BC90" i="3"/>
  <c r="BD90" i="3"/>
  <c r="AX90" i="3" s="1"/>
  <c r="BE90" i="3"/>
  <c r="BF90" i="3"/>
  <c r="AZ90" i="3" s="1"/>
  <c r="BG90" i="3"/>
  <c r="BH90" i="3"/>
  <c r="BB90" i="3" s="1"/>
  <c r="BC91" i="3"/>
  <c r="AW97" i="3" s="1"/>
  <c r="BD91" i="3"/>
  <c r="AX91" i="3" s="1"/>
  <c r="BE91" i="3"/>
  <c r="AY96" i="3" s="1"/>
  <c r="BF91" i="3"/>
  <c r="AZ91" i="3" s="1"/>
  <c r="BG91" i="3"/>
  <c r="BA97" i="3" s="1"/>
  <c r="BH91" i="3"/>
  <c r="BB91" i="3" s="1"/>
  <c r="AW92" i="3"/>
  <c r="BA92" i="3"/>
  <c r="BC92" i="3"/>
  <c r="BD92" i="3"/>
  <c r="AX92" i="3" s="1"/>
  <c r="BE92" i="3"/>
  <c r="BF92" i="3"/>
  <c r="AZ92" i="3" s="1"/>
  <c r="BG92" i="3"/>
  <c r="BH92" i="3"/>
  <c r="BB92" i="3" s="1"/>
  <c r="BC93" i="3"/>
  <c r="AW99" i="3" s="1"/>
  <c r="BD93" i="3"/>
  <c r="AX93" i="3" s="1"/>
  <c r="BE93" i="3"/>
  <c r="AY98" i="3" s="1"/>
  <c r="BF93" i="3"/>
  <c r="AZ93" i="3" s="1"/>
  <c r="BG93" i="3"/>
  <c r="BA99" i="3" s="1"/>
  <c r="BH93" i="3"/>
  <c r="BB93" i="3" s="1"/>
  <c r="AW94" i="3"/>
  <c r="BA94" i="3"/>
  <c r="BC94" i="3"/>
  <c r="BD94" i="3"/>
  <c r="AX94" i="3" s="1"/>
  <c r="BE94" i="3"/>
  <c r="BF94" i="3"/>
  <c r="AZ94" i="3" s="1"/>
  <c r="BG94" i="3"/>
  <c r="BH94" i="3"/>
  <c r="BB94" i="3" s="1"/>
  <c r="BC95" i="3"/>
  <c r="AW101" i="3" s="1"/>
  <c r="BD95" i="3"/>
  <c r="AX95" i="3" s="1"/>
  <c r="BE95" i="3"/>
  <c r="AY100" i="3" s="1"/>
  <c r="BF95" i="3"/>
  <c r="AZ95" i="3" s="1"/>
  <c r="BG95" i="3"/>
  <c r="BA101" i="3" s="1"/>
  <c r="BH95" i="3"/>
  <c r="BB95" i="3" s="1"/>
  <c r="AW96" i="3"/>
  <c r="BA96" i="3"/>
  <c r="BC96" i="3"/>
  <c r="BD96" i="3"/>
  <c r="AX96" i="3" s="1"/>
  <c r="BE96" i="3"/>
  <c r="BF96" i="3"/>
  <c r="AZ96" i="3" s="1"/>
  <c r="BG96" i="3"/>
  <c r="BH96" i="3"/>
  <c r="BB96" i="3" s="1"/>
  <c r="BC97" i="3"/>
  <c r="AW103" i="3" s="1"/>
  <c r="BD97" i="3"/>
  <c r="AX97" i="3" s="1"/>
  <c r="BE97" i="3"/>
  <c r="AY102" i="3" s="1"/>
  <c r="BF97" i="3"/>
  <c r="AZ97" i="3" s="1"/>
  <c r="BG97" i="3"/>
  <c r="BA103" i="3" s="1"/>
  <c r="BH97" i="3"/>
  <c r="BB97" i="3" s="1"/>
  <c r="AW98" i="3"/>
  <c r="BA98" i="3"/>
  <c r="BC98" i="3"/>
  <c r="BD98" i="3"/>
  <c r="AX98" i="3" s="1"/>
  <c r="BE98" i="3"/>
  <c r="BF98" i="3"/>
  <c r="AZ98" i="3" s="1"/>
  <c r="BG98" i="3"/>
  <c r="BH98" i="3"/>
  <c r="BB98" i="3" s="1"/>
  <c r="BC99" i="3"/>
  <c r="AW105" i="3" s="1"/>
  <c r="BD99" i="3"/>
  <c r="AX99" i="3" s="1"/>
  <c r="BE99" i="3"/>
  <c r="AY104" i="3" s="1"/>
  <c r="BF99" i="3"/>
  <c r="AZ99" i="3" s="1"/>
  <c r="BG99" i="3"/>
  <c r="BA105" i="3" s="1"/>
  <c r="BH99" i="3"/>
  <c r="BB99" i="3" s="1"/>
  <c r="AW100" i="3"/>
  <c r="BA100" i="3"/>
  <c r="BC100" i="3"/>
  <c r="BD100" i="3"/>
  <c r="AX100" i="3" s="1"/>
  <c r="BE100" i="3"/>
  <c r="BF100" i="3"/>
  <c r="AZ100" i="3" s="1"/>
  <c r="BG100" i="3"/>
  <c r="BH100" i="3"/>
  <c r="BB100" i="3" s="1"/>
  <c r="BC101" i="3"/>
  <c r="AW107" i="3" s="1"/>
  <c r="BD101" i="3"/>
  <c r="AX101" i="3" s="1"/>
  <c r="BE101" i="3"/>
  <c r="AY106" i="3" s="1"/>
  <c r="BF101" i="3"/>
  <c r="AZ101" i="3" s="1"/>
  <c r="BG101" i="3"/>
  <c r="BA107" i="3" s="1"/>
  <c r="BH101" i="3"/>
  <c r="BB101" i="3" s="1"/>
  <c r="AW102" i="3"/>
  <c r="BA102" i="3"/>
  <c r="BC102" i="3"/>
  <c r="BD102" i="3"/>
  <c r="AX102" i="3" s="1"/>
  <c r="BE102" i="3"/>
  <c r="BF102" i="3"/>
  <c r="AZ102" i="3" s="1"/>
  <c r="BG102" i="3"/>
  <c r="BH102" i="3"/>
  <c r="BB102" i="3" s="1"/>
  <c r="BC103" i="3"/>
  <c r="AW109" i="3" s="1"/>
  <c r="BD103" i="3"/>
  <c r="AX103" i="3" s="1"/>
  <c r="BE103" i="3"/>
  <c r="AY108" i="3" s="1"/>
  <c r="BF103" i="3"/>
  <c r="AZ103" i="3" s="1"/>
  <c r="BG103" i="3"/>
  <c r="BA109" i="3" s="1"/>
  <c r="BH103" i="3"/>
  <c r="BB103" i="3" s="1"/>
  <c r="AW104" i="3"/>
  <c r="BA104" i="3"/>
  <c r="BC104" i="3"/>
  <c r="BD104" i="3"/>
  <c r="AX104" i="3" s="1"/>
  <c r="BE104" i="3"/>
  <c r="BF104" i="3"/>
  <c r="AZ104" i="3" s="1"/>
  <c r="BG104" i="3"/>
  <c r="BH104" i="3"/>
  <c r="BB104" i="3" s="1"/>
  <c r="BC105" i="3"/>
  <c r="AW111" i="3" s="1"/>
  <c r="BD105" i="3"/>
  <c r="AX105" i="3" s="1"/>
  <c r="BE105" i="3"/>
  <c r="AY110" i="3" s="1"/>
  <c r="BF105" i="3"/>
  <c r="AZ105" i="3" s="1"/>
  <c r="BG105" i="3"/>
  <c r="BA111" i="3" s="1"/>
  <c r="BH105" i="3"/>
  <c r="BB105" i="3" s="1"/>
  <c r="AW106" i="3"/>
  <c r="BA106" i="3"/>
  <c r="BC106" i="3"/>
  <c r="BD106" i="3"/>
  <c r="AX106" i="3" s="1"/>
  <c r="BE106" i="3"/>
  <c r="BF106" i="3"/>
  <c r="AZ106" i="3" s="1"/>
  <c r="BG106" i="3"/>
  <c r="BH106" i="3"/>
  <c r="BB106" i="3" s="1"/>
  <c r="BC107" i="3"/>
  <c r="AW113" i="3" s="1"/>
  <c r="BD107" i="3"/>
  <c r="AX107" i="3" s="1"/>
  <c r="BE107" i="3"/>
  <c r="AY112" i="3" s="1"/>
  <c r="BF107" i="3"/>
  <c r="AZ107" i="3" s="1"/>
  <c r="BG107" i="3"/>
  <c r="BA113" i="3" s="1"/>
  <c r="BH107" i="3"/>
  <c r="BB107" i="3" s="1"/>
  <c r="AW108" i="3"/>
  <c r="BA108" i="3"/>
  <c r="BC108" i="3"/>
  <c r="BD108" i="3"/>
  <c r="AX108" i="3" s="1"/>
  <c r="BE108" i="3"/>
  <c r="BF108" i="3"/>
  <c r="AZ108" i="3" s="1"/>
  <c r="BG108" i="3"/>
  <c r="BH108" i="3"/>
  <c r="BB108" i="3" s="1"/>
  <c r="BC109" i="3"/>
  <c r="AW115" i="3" s="1"/>
  <c r="BD109" i="3"/>
  <c r="AX109" i="3" s="1"/>
  <c r="BE109" i="3"/>
  <c r="AY114" i="3" s="1"/>
  <c r="BF109" i="3"/>
  <c r="AZ109" i="3" s="1"/>
  <c r="BG109" i="3"/>
  <c r="BA115" i="3" s="1"/>
  <c r="BH109" i="3"/>
  <c r="BB109" i="3" s="1"/>
  <c r="AW110" i="3"/>
  <c r="BA110" i="3"/>
  <c r="BC110" i="3"/>
  <c r="BD110" i="3"/>
  <c r="AX110" i="3" s="1"/>
  <c r="BE110" i="3"/>
  <c r="BF110" i="3"/>
  <c r="AZ110" i="3" s="1"/>
  <c r="BG110" i="3"/>
  <c r="BH110" i="3"/>
  <c r="BB110" i="3" s="1"/>
  <c r="BC111" i="3"/>
  <c r="AW117" i="3" s="1"/>
  <c r="BD111" i="3"/>
  <c r="AX111" i="3" s="1"/>
  <c r="BE111" i="3"/>
  <c r="AY116" i="3" s="1"/>
  <c r="BF111" i="3"/>
  <c r="AZ111" i="3" s="1"/>
  <c r="BG111" i="3"/>
  <c r="BA117" i="3" s="1"/>
  <c r="BH111" i="3"/>
  <c r="BB111" i="3" s="1"/>
  <c r="AW112" i="3"/>
  <c r="BA112" i="3"/>
  <c r="BC112" i="3"/>
  <c r="BD112" i="3"/>
  <c r="AX112" i="3" s="1"/>
  <c r="BE112" i="3"/>
  <c r="BF112" i="3"/>
  <c r="AZ112" i="3" s="1"/>
  <c r="BG112" i="3"/>
  <c r="BH112" i="3"/>
  <c r="BB112" i="3" s="1"/>
  <c r="BC113" i="3"/>
  <c r="AW119" i="3" s="1"/>
  <c r="BD113" i="3"/>
  <c r="AX113" i="3" s="1"/>
  <c r="BE113" i="3"/>
  <c r="AY118" i="3" s="1"/>
  <c r="BF113" i="3"/>
  <c r="AZ113" i="3" s="1"/>
  <c r="BG113" i="3"/>
  <c r="BA119" i="3" s="1"/>
  <c r="BH113" i="3"/>
  <c r="BB113" i="3" s="1"/>
  <c r="AW114" i="3"/>
  <c r="BA114" i="3"/>
  <c r="BC114" i="3"/>
  <c r="BD114" i="3"/>
  <c r="AX114" i="3" s="1"/>
  <c r="BE114" i="3"/>
  <c r="BF114" i="3"/>
  <c r="AZ114" i="3" s="1"/>
  <c r="BG114" i="3"/>
  <c r="BH114" i="3"/>
  <c r="BB114" i="3" s="1"/>
  <c r="BC115" i="3"/>
  <c r="AW121" i="3" s="1"/>
  <c r="BD115" i="3"/>
  <c r="AX115" i="3" s="1"/>
  <c r="BE115" i="3"/>
  <c r="AY120" i="3" s="1"/>
  <c r="BF115" i="3"/>
  <c r="AZ115" i="3" s="1"/>
  <c r="BG115" i="3"/>
  <c r="BA121" i="3" s="1"/>
  <c r="BH115" i="3"/>
  <c r="BB115" i="3" s="1"/>
  <c r="AW116" i="3"/>
  <c r="BA116" i="3"/>
  <c r="BC116" i="3"/>
  <c r="BD116" i="3"/>
  <c r="AX116" i="3" s="1"/>
  <c r="BE116" i="3"/>
  <c r="BF116" i="3"/>
  <c r="AZ116" i="3" s="1"/>
  <c r="BG116" i="3"/>
  <c r="BH116" i="3"/>
  <c r="BB116" i="3" s="1"/>
  <c r="BC117" i="3"/>
  <c r="AW123" i="3" s="1"/>
  <c r="BD117" i="3"/>
  <c r="AX117" i="3" s="1"/>
  <c r="BE117" i="3"/>
  <c r="AY122" i="3" s="1"/>
  <c r="BF117" i="3"/>
  <c r="AZ117" i="3" s="1"/>
  <c r="BG117" i="3"/>
  <c r="BA123" i="3" s="1"/>
  <c r="BH117" i="3"/>
  <c r="BB117" i="3" s="1"/>
  <c r="AW118" i="3"/>
  <c r="BA118" i="3"/>
  <c r="BC118" i="3"/>
  <c r="BD118" i="3"/>
  <c r="AX118" i="3" s="1"/>
  <c r="BE118" i="3"/>
  <c r="BF118" i="3"/>
  <c r="AZ118" i="3" s="1"/>
  <c r="BG118" i="3"/>
  <c r="BH118" i="3"/>
  <c r="BB118" i="3" s="1"/>
  <c r="BC119" i="3"/>
  <c r="AW125" i="3" s="1"/>
  <c r="BD119" i="3"/>
  <c r="AX119" i="3" s="1"/>
  <c r="BE119" i="3"/>
  <c r="AY124" i="3" s="1"/>
  <c r="BF119" i="3"/>
  <c r="AZ119" i="3" s="1"/>
  <c r="BG119" i="3"/>
  <c r="BA125" i="3" s="1"/>
  <c r="BH119" i="3"/>
  <c r="BB119" i="3" s="1"/>
  <c r="AW120" i="3"/>
  <c r="BA120" i="3"/>
  <c r="BC120" i="3"/>
  <c r="BD120" i="3"/>
  <c r="AX120" i="3" s="1"/>
  <c r="BE120" i="3"/>
  <c r="BF120" i="3"/>
  <c r="AZ120" i="3" s="1"/>
  <c r="BG120" i="3"/>
  <c r="BH120" i="3"/>
  <c r="BB120" i="3" s="1"/>
  <c r="BC121" i="3"/>
  <c r="AW127" i="3" s="1"/>
  <c r="BD121" i="3"/>
  <c r="AX121" i="3" s="1"/>
  <c r="BE121" i="3"/>
  <c r="AY126" i="3" s="1"/>
  <c r="BF121" i="3"/>
  <c r="AZ121" i="3" s="1"/>
  <c r="BG121" i="3"/>
  <c r="BA127" i="3" s="1"/>
  <c r="BH121" i="3"/>
  <c r="BB121" i="3" s="1"/>
  <c r="AW122" i="3"/>
  <c r="BA122" i="3"/>
  <c r="BC122" i="3"/>
  <c r="BD122" i="3"/>
  <c r="AX122" i="3" s="1"/>
  <c r="BE122" i="3"/>
  <c r="BF122" i="3"/>
  <c r="AZ122" i="3" s="1"/>
  <c r="BG122" i="3"/>
  <c r="BH122" i="3"/>
  <c r="BB122" i="3" s="1"/>
  <c r="BC123" i="3"/>
  <c r="AW129" i="3" s="1"/>
  <c r="BD123" i="3"/>
  <c r="AX123" i="3" s="1"/>
  <c r="BE123" i="3"/>
  <c r="AY128" i="3" s="1"/>
  <c r="BF123" i="3"/>
  <c r="AZ123" i="3" s="1"/>
  <c r="BG123" i="3"/>
  <c r="BA129" i="3" s="1"/>
  <c r="BH123" i="3"/>
  <c r="BB123" i="3" s="1"/>
  <c r="AW124" i="3"/>
  <c r="BA124" i="3"/>
  <c r="BC124" i="3"/>
  <c r="BD124" i="3"/>
  <c r="AX124" i="3" s="1"/>
  <c r="BE124" i="3"/>
  <c r="BF124" i="3"/>
  <c r="AZ124" i="3" s="1"/>
  <c r="BG124" i="3"/>
  <c r="BH124" i="3"/>
  <c r="BB124" i="3" s="1"/>
  <c r="BC125" i="3"/>
  <c r="AW131" i="3" s="1"/>
  <c r="BD125" i="3"/>
  <c r="AX125" i="3" s="1"/>
  <c r="BE125" i="3"/>
  <c r="AY130" i="3" s="1"/>
  <c r="BF125" i="3"/>
  <c r="AZ125" i="3" s="1"/>
  <c r="BG125" i="3"/>
  <c r="BA131" i="3" s="1"/>
  <c r="BH125" i="3"/>
  <c r="BB125" i="3" s="1"/>
  <c r="AW126" i="3"/>
  <c r="BA126" i="3"/>
  <c r="BC126" i="3"/>
  <c r="BD126" i="3"/>
  <c r="AX126" i="3" s="1"/>
  <c r="BE126" i="3"/>
  <c r="BF126" i="3"/>
  <c r="AZ126" i="3" s="1"/>
  <c r="BG126" i="3"/>
  <c r="BH126" i="3"/>
  <c r="BB126" i="3" s="1"/>
  <c r="BC127" i="3"/>
  <c r="AW133" i="3" s="1"/>
  <c r="BD127" i="3"/>
  <c r="AX127" i="3" s="1"/>
  <c r="BE127" i="3"/>
  <c r="AY132" i="3" s="1"/>
  <c r="BF127" i="3"/>
  <c r="AZ127" i="3" s="1"/>
  <c r="BG127" i="3"/>
  <c r="BA133" i="3" s="1"/>
  <c r="BH127" i="3"/>
  <c r="BB127" i="3" s="1"/>
  <c r="AW128" i="3"/>
  <c r="BA128" i="3"/>
  <c r="BC128" i="3"/>
  <c r="BD128" i="3"/>
  <c r="AX128" i="3" s="1"/>
  <c r="BE128" i="3"/>
  <c r="BF128" i="3"/>
  <c r="AZ128" i="3" s="1"/>
  <c r="BG128" i="3"/>
  <c r="BH128" i="3"/>
  <c r="BB128" i="3" s="1"/>
  <c r="BC129" i="3"/>
  <c r="AW135" i="3" s="1"/>
  <c r="BD129" i="3"/>
  <c r="AX129" i="3" s="1"/>
  <c r="BE129" i="3"/>
  <c r="AY134" i="3" s="1"/>
  <c r="BF129" i="3"/>
  <c r="AZ129" i="3" s="1"/>
  <c r="BG129" i="3"/>
  <c r="BA135" i="3" s="1"/>
  <c r="BH129" i="3"/>
  <c r="BB129" i="3" s="1"/>
  <c r="AW130" i="3"/>
  <c r="BA130" i="3"/>
  <c r="BC130" i="3"/>
  <c r="BD130" i="3"/>
  <c r="AX130" i="3" s="1"/>
  <c r="BE130" i="3"/>
  <c r="BF130" i="3"/>
  <c r="AZ130" i="3" s="1"/>
  <c r="BG130" i="3"/>
  <c r="BH130" i="3"/>
  <c r="BB130" i="3" s="1"/>
  <c r="BC131" i="3"/>
  <c r="AW137" i="3" s="1"/>
  <c r="BD131" i="3"/>
  <c r="AX131" i="3" s="1"/>
  <c r="BE131" i="3"/>
  <c r="AY136" i="3" s="1"/>
  <c r="BF131" i="3"/>
  <c r="AZ131" i="3" s="1"/>
  <c r="BG131" i="3"/>
  <c r="BA137" i="3" s="1"/>
  <c r="BH131" i="3"/>
  <c r="BB131" i="3" s="1"/>
  <c r="AW132" i="3"/>
  <c r="BA132" i="3"/>
  <c r="BC132" i="3"/>
  <c r="BD132" i="3"/>
  <c r="AX132" i="3" s="1"/>
  <c r="BE132" i="3"/>
  <c r="BF132" i="3"/>
  <c r="AZ132" i="3" s="1"/>
  <c r="BG132" i="3"/>
  <c r="BH132" i="3"/>
  <c r="BB132" i="3" s="1"/>
  <c r="BC133" i="3"/>
  <c r="AW139" i="3" s="1"/>
  <c r="BD133" i="3"/>
  <c r="AX133" i="3" s="1"/>
  <c r="BE133" i="3"/>
  <c r="AY138" i="3" s="1"/>
  <c r="BF133" i="3"/>
  <c r="AZ133" i="3" s="1"/>
  <c r="BG133" i="3"/>
  <c r="BA139" i="3" s="1"/>
  <c r="BH133" i="3"/>
  <c r="BB133" i="3" s="1"/>
  <c r="AW134" i="3"/>
  <c r="BA134" i="3"/>
  <c r="BC134" i="3"/>
  <c r="BD134" i="3"/>
  <c r="AX134" i="3" s="1"/>
  <c r="BE134" i="3"/>
  <c r="BF134" i="3"/>
  <c r="AZ134" i="3" s="1"/>
  <c r="BG134" i="3"/>
  <c r="BH134" i="3"/>
  <c r="BB134" i="3" s="1"/>
  <c r="BC135" i="3"/>
  <c r="AW141" i="3" s="1"/>
  <c r="BD135" i="3"/>
  <c r="AX135" i="3" s="1"/>
  <c r="BE135" i="3"/>
  <c r="AY140" i="3" s="1"/>
  <c r="BF135" i="3"/>
  <c r="AZ135" i="3" s="1"/>
  <c r="BG135" i="3"/>
  <c r="BA141" i="3" s="1"/>
  <c r="BH135" i="3"/>
  <c r="BB135" i="3" s="1"/>
  <c r="AW136" i="3"/>
  <c r="BA136" i="3"/>
  <c r="BC136" i="3"/>
  <c r="BD136" i="3"/>
  <c r="AX136" i="3" s="1"/>
  <c r="BE136" i="3"/>
  <c r="BF136" i="3"/>
  <c r="AZ136" i="3" s="1"/>
  <c r="BG136" i="3"/>
  <c r="BH136" i="3"/>
  <c r="BB136" i="3" s="1"/>
  <c r="BC137" i="3"/>
  <c r="AW143" i="3" s="1"/>
  <c r="BD137" i="3"/>
  <c r="AX137" i="3" s="1"/>
  <c r="BE137" i="3"/>
  <c r="AY142" i="3" s="1"/>
  <c r="BF137" i="3"/>
  <c r="AZ137" i="3" s="1"/>
  <c r="BG137" i="3"/>
  <c r="BA143" i="3" s="1"/>
  <c r="BH137" i="3"/>
  <c r="BB137" i="3" s="1"/>
  <c r="AW138" i="3"/>
  <c r="BA138" i="3"/>
  <c r="BC138" i="3"/>
  <c r="BD138" i="3"/>
  <c r="AX138" i="3" s="1"/>
  <c r="BE138" i="3"/>
  <c r="BF138" i="3"/>
  <c r="AZ138" i="3" s="1"/>
  <c r="BG138" i="3"/>
  <c r="BH138" i="3"/>
  <c r="BB138" i="3" s="1"/>
  <c r="BC139" i="3"/>
  <c r="AW145" i="3" s="1"/>
  <c r="BD139" i="3"/>
  <c r="AX139" i="3" s="1"/>
  <c r="BE139" i="3"/>
  <c r="AY144" i="3" s="1"/>
  <c r="BF139" i="3"/>
  <c r="AZ139" i="3" s="1"/>
  <c r="BG139" i="3"/>
  <c r="BA145" i="3" s="1"/>
  <c r="BH139" i="3"/>
  <c r="BB139" i="3" s="1"/>
  <c r="AW140" i="3"/>
  <c r="BA140" i="3"/>
  <c r="BC140" i="3"/>
  <c r="BD140" i="3"/>
  <c r="AX140" i="3" s="1"/>
  <c r="BE140" i="3"/>
  <c r="BF140" i="3"/>
  <c r="AZ140" i="3" s="1"/>
  <c r="BG140" i="3"/>
  <c r="BH140" i="3"/>
  <c r="BB140" i="3" s="1"/>
  <c r="BC141" i="3"/>
  <c r="AW147" i="3" s="1"/>
  <c r="BD141" i="3"/>
  <c r="AX141" i="3" s="1"/>
  <c r="BE141" i="3"/>
  <c r="AY146" i="3" s="1"/>
  <c r="BF141" i="3"/>
  <c r="AZ141" i="3" s="1"/>
  <c r="BG141" i="3"/>
  <c r="BA147" i="3" s="1"/>
  <c r="BH141" i="3"/>
  <c r="BB141" i="3" s="1"/>
  <c r="AW142" i="3"/>
  <c r="BA142" i="3"/>
  <c r="BC142" i="3"/>
  <c r="BD142" i="3"/>
  <c r="AX142" i="3" s="1"/>
  <c r="BE142" i="3"/>
  <c r="BF142" i="3"/>
  <c r="AZ142" i="3" s="1"/>
  <c r="BG142" i="3"/>
  <c r="BH142" i="3"/>
  <c r="BB142" i="3" s="1"/>
  <c r="BC143" i="3"/>
  <c r="AW149" i="3" s="1"/>
  <c r="BD143" i="3"/>
  <c r="AX143" i="3" s="1"/>
  <c r="BE143" i="3"/>
  <c r="AY148" i="3" s="1"/>
  <c r="BF143" i="3"/>
  <c r="AZ143" i="3" s="1"/>
  <c r="BG143" i="3"/>
  <c r="BA149" i="3" s="1"/>
  <c r="BH143" i="3"/>
  <c r="BB143" i="3" s="1"/>
  <c r="AW144" i="3"/>
  <c r="BA144" i="3"/>
  <c r="BC144" i="3"/>
  <c r="BD144" i="3"/>
  <c r="AX144" i="3" s="1"/>
  <c r="BE144" i="3"/>
  <c r="BF144" i="3"/>
  <c r="AZ144" i="3" s="1"/>
  <c r="BG144" i="3"/>
  <c r="BH144" i="3"/>
  <c r="BB144" i="3" s="1"/>
  <c r="BC145" i="3"/>
  <c r="AW151" i="3" s="1"/>
  <c r="BD145" i="3"/>
  <c r="AX145" i="3" s="1"/>
  <c r="BE145" i="3"/>
  <c r="AY150" i="3" s="1"/>
  <c r="BF145" i="3"/>
  <c r="AZ145" i="3" s="1"/>
  <c r="BG145" i="3"/>
  <c r="BA151" i="3" s="1"/>
  <c r="BH145" i="3"/>
  <c r="BB145" i="3" s="1"/>
  <c r="AW146" i="3"/>
  <c r="BA146" i="3"/>
  <c r="BC146" i="3"/>
  <c r="BD146" i="3"/>
  <c r="AX146" i="3" s="1"/>
  <c r="BE146" i="3"/>
  <c r="BF146" i="3"/>
  <c r="AZ146" i="3" s="1"/>
  <c r="BG146" i="3"/>
  <c r="BH146" i="3"/>
  <c r="BB146" i="3" s="1"/>
  <c r="BC147" i="3"/>
  <c r="BD147" i="3"/>
  <c r="AX147" i="3" s="1"/>
  <c r="BE147" i="3"/>
  <c r="AY152" i="3" s="1"/>
  <c r="BF147" i="3"/>
  <c r="AZ147" i="3" s="1"/>
  <c r="BG147" i="3"/>
  <c r="BH147" i="3"/>
  <c r="BB147" i="3" s="1"/>
  <c r="AW148" i="3"/>
  <c r="BA148" i="3"/>
  <c r="BC148" i="3"/>
  <c r="BD148" i="3"/>
  <c r="AX148" i="3" s="1"/>
  <c r="BE148" i="3"/>
  <c r="BF148" i="3"/>
  <c r="AZ148" i="3" s="1"/>
  <c r="BG148" i="3"/>
  <c r="BH148" i="3"/>
  <c r="BB148" i="3" s="1"/>
  <c r="BC149" i="3"/>
  <c r="BD149" i="3"/>
  <c r="AX149" i="3" s="1"/>
  <c r="BE149" i="3"/>
  <c r="AY149" i="3" s="1"/>
  <c r="BF149" i="3"/>
  <c r="AZ149" i="3" s="1"/>
  <c r="BG149" i="3"/>
  <c r="BH149" i="3"/>
  <c r="BB149" i="3" s="1"/>
  <c r="AW150" i="3"/>
  <c r="BA150" i="3"/>
  <c r="BC150" i="3"/>
  <c r="BD150" i="3"/>
  <c r="AX150" i="3" s="1"/>
  <c r="BE150" i="3"/>
  <c r="BF150" i="3"/>
  <c r="AZ150" i="3" s="1"/>
  <c r="BG150" i="3"/>
  <c r="BH150" i="3"/>
  <c r="BB150" i="3" s="1"/>
  <c r="BC151" i="3"/>
  <c r="BD151" i="3"/>
  <c r="AX151" i="3" s="1"/>
  <c r="BE151" i="3"/>
  <c r="AY151" i="3" s="1"/>
  <c r="BF151" i="3"/>
  <c r="AZ151" i="3" s="1"/>
  <c r="BG151" i="3"/>
  <c r="BH151" i="3"/>
  <c r="BB151" i="3" s="1"/>
  <c r="BC152" i="3"/>
  <c r="AW152" i="3" s="1"/>
  <c r="BD152" i="3"/>
  <c r="AX152" i="3" s="1"/>
  <c r="BE152" i="3"/>
  <c r="BF152" i="3"/>
  <c r="AZ152" i="3" s="1"/>
  <c r="BG152" i="3"/>
  <c r="BA152" i="3" s="1"/>
  <c r="BH152" i="3"/>
  <c r="BB152" i="3" s="1"/>
  <c r="BC153" i="3"/>
  <c r="AW153" i="3" s="1"/>
  <c r="BD153" i="3"/>
  <c r="AX153" i="3" s="1"/>
  <c r="BE153" i="3"/>
  <c r="AY153" i="3" s="1"/>
  <c r="BF153" i="3"/>
  <c r="AZ153" i="3" s="1"/>
  <c r="BG153" i="3"/>
  <c r="BA153" i="3" s="1"/>
  <c r="BH153" i="3"/>
  <c r="BB153" i="3" s="1"/>
  <c r="BC154" i="3"/>
  <c r="AW154" i="3" s="1"/>
  <c r="BD154" i="3"/>
  <c r="AX154" i="3" s="1"/>
  <c r="BE154" i="3"/>
  <c r="AY154" i="3" s="1"/>
  <c r="BF154" i="3"/>
  <c r="AZ154" i="3" s="1"/>
  <c r="BG154" i="3"/>
  <c r="BA154" i="3" s="1"/>
  <c r="BH154" i="3"/>
  <c r="BB154" i="3" s="1"/>
  <c r="BA155" i="3"/>
  <c r="BC155" i="3"/>
  <c r="AW155" i="3" s="1"/>
  <c r="BD155" i="3"/>
  <c r="AX155" i="3" s="1"/>
  <c r="BE155" i="3"/>
  <c r="AY155" i="3" s="1"/>
  <c r="BF155" i="3"/>
  <c r="AZ155" i="3" s="1"/>
  <c r="BG155" i="3"/>
  <c r="BH155" i="3"/>
  <c r="BB155" i="3" s="1"/>
  <c r="BC156" i="3"/>
  <c r="AW156" i="3" s="1"/>
  <c r="BD156" i="3"/>
  <c r="AX156" i="3" s="1"/>
  <c r="BE156" i="3"/>
  <c r="AY156" i="3" s="1"/>
  <c r="BF156" i="3"/>
  <c r="AZ156" i="3" s="1"/>
  <c r="BG156" i="3"/>
  <c r="BA156" i="3" s="1"/>
  <c r="BH156" i="3"/>
  <c r="BB156" i="3" s="1"/>
  <c r="AW157" i="3"/>
  <c r="BA157" i="3"/>
  <c r="BC157" i="3"/>
  <c r="BD157" i="3"/>
  <c r="AX157" i="3" s="1"/>
  <c r="BE157" i="3"/>
  <c r="BF157" i="3"/>
  <c r="AZ157" i="3" s="1"/>
  <c r="BG157" i="3"/>
  <c r="BH157" i="3"/>
  <c r="BB157" i="3" s="1"/>
  <c r="BC158" i="3"/>
  <c r="AW164" i="3" s="1"/>
  <c r="BD158" i="3"/>
  <c r="AX158" i="3" s="1"/>
  <c r="BE158" i="3"/>
  <c r="AY158" i="3" s="1"/>
  <c r="BF158" i="3"/>
  <c r="AZ158" i="3" s="1"/>
  <c r="BG158" i="3"/>
  <c r="BA164" i="3" s="1"/>
  <c r="BH158" i="3"/>
  <c r="BB158" i="3" s="1"/>
  <c r="AW159" i="3"/>
  <c r="BA159" i="3"/>
  <c r="BC159" i="3"/>
  <c r="BD159" i="3"/>
  <c r="AX159" i="3" s="1"/>
  <c r="BE159" i="3"/>
  <c r="BF159" i="3"/>
  <c r="AZ159" i="3" s="1"/>
  <c r="BG159" i="3"/>
  <c r="BH159" i="3"/>
  <c r="BB159" i="3" s="1"/>
  <c r="BC160" i="3"/>
  <c r="AW166" i="3" s="1"/>
  <c r="BD160" i="3"/>
  <c r="AX160" i="3" s="1"/>
  <c r="BE160" i="3"/>
  <c r="AY160" i="3" s="1"/>
  <c r="BF160" i="3"/>
  <c r="AZ160" i="3" s="1"/>
  <c r="BG160" i="3"/>
  <c r="BA166" i="3" s="1"/>
  <c r="BH160" i="3"/>
  <c r="BB160" i="3" s="1"/>
  <c r="AW161" i="3"/>
  <c r="BA161" i="3"/>
  <c r="BC161" i="3"/>
  <c r="BD161" i="3"/>
  <c r="AX161" i="3" s="1"/>
  <c r="BE161" i="3"/>
  <c r="BF161" i="3"/>
  <c r="AZ161" i="3" s="1"/>
  <c r="BG161" i="3"/>
  <c r="BH161" i="3"/>
  <c r="BB161" i="3" s="1"/>
  <c r="BC162" i="3"/>
  <c r="AW168" i="3" s="1"/>
  <c r="BD162" i="3"/>
  <c r="AX162" i="3" s="1"/>
  <c r="BE162" i="3"/>
  <c r="AY162" i="3" s="1"/>
  <c r="BF162" i="3"/>
  <c r="AZ162" i="3" s="1"/>
  <c r="BG162" i="3"/>
  <c r="BA168" i="3" s="1"/>
  <c r="BH162" i="3"/>
  <c r="BB162" i="3" s="1"/>
  <c r="AW163" i="3"/>
  <c r="BA163" i="3"/>
  <c r="BC163" i="3"/>
  <c r="BD163" i="3"/>
  <c r="AX163" i="3" s="1"/>
  <c r="BE163" i="3"/>
  <c r="BF163" i="3"/>
  <c r="AZ163" i="3" s="1"/>
  <c r="BG163" i="3"/>
  <c r="BH163" i="3"/>
  <c r="BB163" i="3" s="1"/>
  <c r="BC164" i="3"/>
  <c r="AW170" i="3" s="1"/>
  <c r="BD164" i="3"/>
  <c r="AX164" i="3" s="1"/>
  <c r="BE164" i="3"/>
  <c r="AY164" i="3" s="1"/>
  <c r="BF164" i="3"/>
  <c r="AZ164" i="3" s="1"/>
  <c r="BG164" i="3"/>
  <c r="BA170" i="3" s="1"/>
  <c r="BH164" i="3"/>
  <c r="BB164" i="3" s="1"/>
  <c r="AW165" i="3"/>
  <c r="BA165" i="3"/>
  <c r="BC165" i="3"/>
  <c r="BD165" i="3"/>
  <c r="AX165" i="3" s="1"/>
  <c r="BE165" i="3"/>
  <c r="BF165" i="3"/>
  <c r="AZ165" i="3" s="1"/>
  <c r="BG165" i="3"/>
  <c r="BH165" i="3"/>
  <c r="BB165" i="3" s="1"/>
  <c r="BC166" i="3"/>
  <c r="AW172" i="3" s="1"/>
  <c r="BD166" i="3"/>
  <c r="AX166" i="3" s="1"/>
  <c r="BE166" i="3"/>
  <c r="AY166" i="3" s="1"/>
  <c r="BF166" i="3"/>
  <c r="AZ166" i="3" s="1"/>
  <c r="BG166" i="3"/>
  <c r="BA172" i="3" s="1"/>
  <c r="BH166" i="3"/>
  <c r="BB166" i="3" s="1"/>
  <c r="AW167" i="3"/>
  <c r="BA167" i="3"/>
  <c r="BC167" i="3"/>
  <c r="BD167" i="3"/>
  <c r="AX167" i="3" s="1"/>
  <c r="BE167" i="3"/>
  <c r="BF167" i="3"/>
  <c r="AZ167" i="3" s="1"/>
  <c r="BG167" i="3"/>
  <c r="BH167" i="3"/>
  <c r="BB167" i="3" s="1"/>
  <c r="BC168" i="3"/>
  <c r="AW174" i="3" s="1"/>
  <c r="BD168" i="3"/>
  <c r="AX168" i="3" s="1"/>
  <c r="BE168" i="3"/>
  <c r="AY168" i="3" s="1"/>
  <c r="BF168" i="3"/>
  <c r="AZ168" i="3" s="1"/>
  <c r="BG168" i="3"/>
  <c r="BA174" i="3" s="1"/>
  <c r="BH168" i="3"/>
  <c r="BB168" i="3" s="1"/>
  <c r="AW169" i="3"/>
  <c r="BA169" i="3"/>
  <c r="BC169" i="3"/>
  <c r="BD169" i="3"/>
  <c r="AX169" i="3" s="1"/>
  <c r="BE169" i="3"/>
  <c r="BF169" i="3"/>
  <c r="AZ169" i="3" s="1"/>
  <c r="BG169" i="3"/>
  <c r="BH169" i="3"/>
  <c r="BB169" i="3" s="1"/>
  <c r="BC170" i="3"/>
  <c r="AW176" i="3" s="1"/>
  <c r="BD170" i="3"/>
  <c r="AX170" i="3" s="1"/>
  <c r="BE170" i="3"/>
  <c r="AY170" i="3" s="1"/>
  <c r="BF170" i="3"/>
  <c r="AZ170" i="3" s="1"/>
  <c r="BG170" i="3"/>
  <c r="BA176" i="3" s="1"/>
  <c r="BH170" i="3"/>
  <c r="BB170" i="3" s="1"/>
  <c r="AW171" i="3"/>
  <c r="BA171" i="3"/>
  <c r="BC171" i="3"/>
  <c r="BD171" i="3"/>
  <c r="AX171" i="3" s="1"/>
  <c r="BE171" i="3"/>
  <c r="BF171" i="3"/>
  <c r="AZ171" i="3" s="1"/>
  <c r="BG171" i="3"/>
  <c r="BH171" i="3"/>
  <c r="BB171" i="3" s="1"/>
  <c r="BC172" i="3"/>
  <c r="AW178" i="3" s="1"/>
  <c r="BD172" i="3"/>
  <c r="AX172" i="3" s="1"/>
  <c r="BE172" i="3"/>
  <c r="AY172" i="3" s="1"/>
  <c r="BF172" i="3"/>
  <c r="AZ172" i="3" s="1"/>
  <c r="BG172" i="3"/>
  <c r="BA178" i="3" s="1"/>
  <c r="BH172" i="3"/>
  <c r="BB172" i="3" s="1"/>
  <c r="AW173" i="3"/>
  <c r="BA173" i="3"/>
  <c r="BC173" i="3"/>
  <c r="BD173" i="3"/>
  <c r="AX173" i="3" s="1"/>
  <c r="BE173" i="3"/>
  <c r="BF173" i="3"/>
  <c r="AZ173" i="3" s="1"/>
  <c r="BG173" i="3"/>
  <c r="BH173" i="3"/>
  <c r="BB173" i="3" s="1"/>
  <c r="BC174" i="3"/>
  <c r="AW180" i="3" s="1"/>
  <c r="BD174" i="3"/>
  <c r="AX174" i="3" s="1"/>
  <c r="BE174" i="3"/>
  <c r="AY174" i="3" s="1"/>
  <c r="BF174" i="3"/>
  <c r="AZ174" i="3" s="1"/>
  <c r="BG174" i="3"/>
  <c r="BA180" i="3" s="1"/>
  <c r="BH174" i="3"/>
  <c r="BB174" i="3" s="1"/>
  <c r="AW175" i="3"/>
  <c r="BA175" i="3"/>
  <c r="BC175" i="3"/>
  <c r="BD175" i="3"/>
  <c r="AX175" i="3" s="1"/>
  <c r="BE175" i="3"/>
  <c r="BF175" i="3"/>
  <c r="AZ175" i="3" s="1"/>
  <c r="BG175" i="3"/>
  <c r="BH175" i="3"/>
  <c r="BB175" i="3" s="1"/>
  <c r="BC176" i="3"/>
  <c r="AW182" i="3" s="1"/>
  <c r="BD176" i="3"/>
  <c r="AX176" i="3" s="1"/>
  <c r="BE176" i="3"/>
  <c r="AY176" i="3" s="1"/>
  <c r="BF176" i="3"/>
  <c r="AZ176" i="3" s="1"/>
  <c r="BG176" i="3"/>
  <c r="BA182" i="3" s="1"/>
  <c r="BH176" i="3"/>
  <c r="BB176" i="3" s="1"/>
  <c r="AW177" i="3"/>
  <c r="BA177" i="3"/>
  <c r="BC177" i="3"/>
  <c r="BD177" i="3"/>
  <c r="AX177" i="3" s="1"/>
  <c r="BE177" i="3"/>
  <c r="BF177" i="3"/>
  <c r="AZ177" i="3" s="1"/>
  <c r="BG177" i="3"/>
  <c r="BH177" i="3"/>
  <c r="BB177" i="3" s="1"/>
  <c r="BC178" i="3"/>
  <c r="AW184" i="3" s="1"/>
  <c r="BD178" i="3"/>
  <c r="AX178" i="3" s="1"/>
  <c r="BE178" i="3"/>
  <c r="AY178" i="3" s="1"/>
  <c r="BF178" i="3"/>
  <c r="AZ178" i="3" s="1"/>
  <c r="BG178" i="3"/>
  <c r="BA184" i="3" s="1"/>
  <c r="BH178" i="3"/>
  <c r="BB178" i="3" s="1"/>
  <c r="AW179" i="3"/>
  <c r="BA179" i="3"/>
  <c r="BC179" i="3"/>
  <c r="BD179" i="3"/>
  <c r="AX179" i="3" s="1"/>
  <c r="BE179" i="3"/>
  <c r="BF179" i="3"/>
  <c r="AZ179" i="3" s="1"/>
  <c r="BG179" i="3"/>
  <c r="BH179" i="3"/>
  <c r="BB179" i="3" s="1"/>
  <c r="BC180" i="3"/>
  <c r="AW186" i="3" s="1"/>
  <c r="BD180" i="3"/>
  <c r="AX180" i="3" s="1"/>
  <c r="BE180" i="3"/>
  <c r="AY180" i="3" s="1"/>
  <c r="BF180" i="3"/>
  <c r="AZ180" i="3" s="1"/>
  <c r="BG180" i="3"/>
  <c r="BA186" i="3" s="1"/>
  <c r="BH180" i="3"/>
  <c r="BB180" i="3" s="1"/>
  <c r="AW181" i="3"/>
  <c r="BA181" i="3"/>
  <c r="BC181" i="3"/>
  <c r="BD181" i="3"/>
  <c r="AX181" i="3" s="1"/>
  <c r="BE181" i="3"/>
  <c r="BF181" i="3"/>
  <c r="AZ181" i="3" s="1"/>
  <c r="BG181" i="3"/>
  <c r="BH181" i="3"/>
  <c r="BB181" i="3" s="1"/>
  <c r="BC182" i="3"/>
  <c r="AW188" i="3" s="1"/>
  <c r="BD182" i="3"/>
  <c r="AX182" i="3" s="1"/>
  <c r="BE182" i="3"/>
  <c r="AY182" i="3" s="1"/>
  <c r="BF182" i="3"/>
  <c r="AZ182" i="3" s="1"/>
  <c r="BG182" i="3"/>
  <c r="BA188" i="3" s="1"/>
  <c r="BH182" i="3"/>
  <c r="BB182" i="3" s="1"/>
  <c r="AW183" i="3"/>
  <c r="BA183" i="3"/>
  <c r="BC183" i="3"/>
  <c r="BD183" i="3"/>
  <c r="AX183" i="3" s="1"/>
  <c r="BE183" i="3"/>
  <c r="BF183" i="3"/>
  <c r="AZ183" i="3" s="1"/>
  <c r="BG183" i="3"/>
  <c r="BH183" i="3"/>
  <c r="BB183" i="3" s="1"/>
  <c r="BC184" i="3"/>
  <c r="AW190" i="3" s="1"/>
  <c r="BD184" i="3"/>
  <c r="AX184" i="3" s="1"/>
  <c r="BE184" i="3"/>
  <c r="AY184" i="3" s="1"/>
  <c r="BF184" i="3"/>
  <c r="AZ184" i="3" s="1"/>
  <c r="BG184" i="3"/>
  <c r="BA190" i="3" s="1"/>
  <c r="BH184" i="3"/>
  <c r="BB184" i="3" s="1"/>
  <c r="AW185" i="3"/>
  <c r="BA185" i="3"/>
  <c r="BC185" i="3"/>
  <c r="BD185" i="3"/>
  <c r="AX185" i="3" s="1"/>
  <c r="BE185" i="3"/>
  <c r="BF185" i="3"/>
  <c r="AZ185" i="3" s="1"/>
  <c r="BG185" i="3"/>
  <c r="BH185" i="3"/>
  <c r="BB185" i="3" s="1"/>
  <c r="BC186" i="3"/>
  <c r="AW192" i="3" s="1"/>
  <c r="BD186" i="3"/>
  <c r="AX186" i="3" s="1"/>
  <c r="BE186" i="3"/>
  <c r="AY186" i="3" s="1"/>
  <c r="BF186" i="3"/>
  <c r="AZ186" i="3" s="1"/>
  <c r="BG186" i="3"/>
  <c r="BA192" i="3" s="1"/>
  <c r="BH186" i="3"/>
  <c r="BB186" i="3" s="1"/>
  <c r="AW187" i="3"/>
  <c r="BA187" i="3"/>
  <c r="BC187" i="3"/>
  <c r="BD187" i="3"/>
  <c r="AX187" i="3" s="1"/>
  <c r="BE187" i="3"/>
  <c r="BF187" i="3"/>
  <c r="AZ187" i="3" s="1"/>
  <c r="BG187" i="3"/>
  <c r="BH187" i="3"/>
  <c r="BB187" i="3" s="1"/>
  <c r="BC188" i="3"/>
  <c r="AW194" i="3" s="1"/>
  <c r="BD188" i="3"/>
  <c r="AX188" i="3" s="1"/>
  <c r="BE188" i="3"/>
  <c r="AY188" i="3" s="1"/>
  <c r="BF188" i="3"/>
  <c r="AZ188" i="3" s="1"/>
  <c r="BG188" i="3"/>
  <c r="BA194" i="3" s="1"/>
  <c r="BH188" i="3"/>
  <c r="BB188" i="3" s="1"/>
  <c r="AW189" i="3"/>
  <c r="BA189" i="3"/>
  <c r="BC189" i="3"/>
  <c r="BD189" i="3"/>
  <c r="AX189" i="3" s="1"/>
  <c r="BE189" i="3"/>
  <c r="BF189" i="3"/>
  <c r="AZ189" i="3" s="1"/>
  <c r="BG189" i="3"/>
  <c r="BH189" i="3"/>
  <c r="BB189" i="3" s="1"/>
  <c r="BC190" i="3"/>
  <c r="AW196" i="3" s="1"/>
  <c r="BD190" i="3"/>
  <c r="AX190" i="3" s="1"/>
  <c r="BE190" i="3"/>
  <c r="AY190" i="3" s="1"/>
  <c r="BF190" i="3"/>
  <c r="AZ190" i="3" s="1"/>
  <c r="BG190" i="3"/>
  <c r="BA196" i="3" s="1"/>
  <c r="BH190" i="3"/>
  <c r="BB190" i="3" s="1"/>
  <c r="AW191" i="3"/>
  <c r="BA191" i="3"/>
  <c r="BC191" i="3"/>
  <c r="BD191" i="3"/>
  <c r="AX191" i="3" s="1"/>
  <c r="BE191" i="3"/>
  <c r="BF191" i="3"/>
  <c r="AZ191" i="3" s="1"/>
  <c r="BG191" i="3"/>
  <c r="BH191" i="3"/>
  <c r="BB191" i="3" s="1"/>
  <c r="BC192" i="3"/>
  <c r="AW198" i="3" s="1"/>
  <c r="BD192" i="3"/>
  <c r="AX192" i="3" s="1"/>
  <c r="BE192" i="3"/>
  <c r="AY192" i="3" s="1"/>
  <c r="BF192" i="3"/>
  <c r="AZ192" i="3" s="1"/>
  <c r="BG192" i="3"/>
  <c r="BA198" i="3" s="1"/>
  <c r="BH192" i="3"/>
  <c r="BB192" i="3" s="1"/>
  <c r="AW193" i="3"/>
  <c r="BA193" i="3"/>
  <c r="BC193" i="3"/>
  <c r="BD193" i="3"/>
  <c r="AX193" i="3" s="1"/>
  <c r="BE193" i="3"/>
  <c r="BF193" i="3"/>
  <c r="AZ193" i="3" s="1"/>
  <c r="BG193" i="3"/>
  <c r="BH193" i="3"/>
  <c r="BB193" i="3" s="1"/>
  <c r="BC194" i="3"/>
  <c r="AW200" i="3" s="1"/>
  <c r="BD194" i="3"/>
  <c r="AX194" i="3" s="1"/>
  <c r="BE194" i="3"/>
  <c r="AY194" i="3" s="1"/>
  <c r="BF194" i="3"/>
  <c r="AZ194" i="3" s="1"/>
  <c r="BG194" i="3"/>
  <c r="BA200" i="3" s="1"/>
  <c r="BH194" i="3"/>
  <c r="BB194" i="3" s="1"/>
  <c r="AW195" i="3"/>
  <c r="BA195" i="3"/>
  <c r="BC195" i="3"/>
  <c r="BD195" i="3"/>
  <c r="AX195" i="3" s="1"/>
  <c r="BE195" i="3"/>
  <c r="BF195" i="3"/>
  <c r="AZ195" i="3" s="1"/>
  <c r="BG195" i="3"/>
  <c r="BH195" i="3"/>
  <c r="BB195" i="3" s="1"/>
  <c r="BC196" i="3"/>
  <c r="AW202" i="3" s="1"/>
  <c r="BD196" i="3"/>
  <c r="AX196" i="3" s="1"/>
  <c r="BE196" i="3"/>
  <c r="AY196" i="3" s="1"/>
  <c r="BF196" i="3"/>
  <c r="AZ196" i="3" s="1"/>
  <c r="BG196" i="3"/>
  <c r="BA202" i="3" s="1"/>
  <c r="BH196" i="3"/>
  <c r="BB196" i="3" s="1"/>
  <c r="AW197" i="3"/>
  <c r="BA197" i="3"/>
  <c r="BC197" i="3"/>
  <c r="BD197" i="3"/>
  <c r="AX197" i="3" s="1"/>
  <c r="BE197" i="3"/>
  <c r="BF197" i="3"/>
  <c r="AZ197" i="3" s="1"/>
  <c r="BG197" i="3"/>
  <c r="BH197" i="3"/>
  <c r="BB197" i="3" s="1"/>
  <c r="BC198" i="3"/>
  <c r="AW204" i="3" s="1"/>
  <c r="BD198" i="3"/>
  <c r="AX198" i="3" s="1"/>
  <c r="BE198" i="3"/>
  <c r="AY198" i="3" s="1"/>
  <c r="BF198" i="3"/>
  <c r="AZ198" i="3" s="1"/>
  <c r="BG198" i="3"/>
  <c r="BA204" i="3" s="1"/>
  <c r="BH198" i="3"/>
  <c r="BB198" i="3" s="1"/>
  <c r="AW199" i="3"/>
  <c r="BA199" i="3"/>
  <c r="BC199" i="3"/>
  <c r="BD199" i="3"/>
  <c r="AX199" i="3" s="1"/>
  <c r="BE199" i="3"/>
  <c r="BF199" i="3"/>
  <c r="AZ199" i="3" s="1"/>
  <c r="BG199" i="3"/>
  <c r="BH199" i="3"/>
  <c r="BB199" i="3" s="1"/>
  <c r="BC200" i="3"/>
  <c r="AW201" i="3" s="1"/>
  <c r="BD200" i="3"/>
  <c r="AX200" i="3" s="1"/>
  <c r="BE200" i="3"/>
  <c r="AY200" i="3" s="1"/>
  <c r="BF200" i="3"/>
  <c r="AZ200" i="3" s="1"/>
  <c r="BG200" i="3"/>
  <c r="BA206" i="3" s="1"/>
  <c r="BH200" i="3"/>
  <c r="BB200" i="3" s="1"/>
  <c r="BA201" i="3"/>
  <c r="BC201" i="3"/>
  <c r="BD201" i="3"/>
  <c r="AX201" i="3" s="1"/>
  <c r="BE201" i="3"/>
  <c r="BF201" i="3"/>
  <c r="AZ201" i="3" s="1"/>
  <c r="BG201" i="3"/>
  <c r="BH201" i="3"/>
  <c r="BB201" i="3" s="1"/>
  <c r="BC202" i="3"/>
  <c r="AW208" i="3" s="1"/>
  <c r="BD202" i="3"/>
  <c r="AX202" i="3" s="1"/>
  <c r="BE202" i="3"/>
  <c r="AY202" i="3" s="1"/>
  <c r="BF202" i="3"/>
  <c r="AZ202" i="3" s="1"/>
  <c r="BG202" i="3"/>
  <c r="BA208" i="3" s="1"/>
  <c r="BH202" i="3"/>
  <c r="BB202" i="3" s="1"/>
  <c r="AW203" i="3"/>
  <c r="BA203" i="3"/>
  <c r="BC203" i="3"/>
  <c r="BD203" i="3"/>
  <c r="AX203" i="3" s="1"/>
  <c r="BE203" i="3"/>
  <c r="BF203" i="3"/>
  <c r="AZ203" i="3" s="1"/>
  <c r="BG203" i="3"/>
  <c r="BH203" i="3"/>
  <c r="BB203" i="3" s="1"/>
  <c r="BC204" i="3"/>
  <c r="AW210" i="3" s="1"/>
  <c r="BD204" i="3"/>
  <c r="AX204" i="3" s="1"/>
  <c r="BE204" i="3"/>
  <c r="AY204" i="3" s="1"/>
  <c r="BF204" i="3"/>
  <c r="AZ204" i="3" s="1"/>
  <c r="BG204" i="3"/>
  <c r="BA210" i="3" s="1"/>
  <c r="BH204" i="3"/>
  <c r="BB204" i="3" s="1"/>
  <c r="AW205" i="3"/>
  <c r="BA205" i="3"/>
  <c r="BC205" i="3"/>
  <c r="BD205" i="3"/>
  <c r="AX205" i="3" s="1"/>
  <c r="BE205" i="3"/>
  <c r="BF205" i="3"/>
  <c r="AZ205" i="3" s="1"/>
  <c r="BG205" i="3"/>
  <c r="BH205" i="3"/>
  <c r="BB205" i="3" s="1"/>
  <c r="BC206" i="3"/>
  <c r="BD206" i="3"/>
  <c r="AX206" i="3" s="1"/>
  <c r="BE206" i="3"/>
  <c r="AY206" i="3" s="1"/>
  <c r="BF206" i="3"/>
  <c r="AZ206" i="3" s="1"/>
  <c r="BG206" i="3"/>
  <c r="BH206" i="3"/>
  <c r="BB206" i="3" s="1"/>
  <c r="AW207" i="3"/>
  <c r="BA207" i="3"/>
  <c r="BC207" i="3"/>
  <c r="BD207" i="3"/>
  <c r="AX207" i="3" s="1"/>
  <c r="BE207" i="3"/>
  <c r="BF207" i="3"/>
  <c r="AZ207" i="3" s="1"/>
  <c r="BG207" i="3"/>
  <c r="BH207" i="3"/>
  <c r="BB207" i="3" s="1"/>
  <c r="BC208" i="3"/>
  <c r="BD208" i="3"/>
  <c r="AX208" i="3" s="1"/>
  <c r="BE208" i="3"/>
  <c r="AY208" i="3" s="1"/>
  <c r="BF208" i="3"/>
  <c r="AZ208" i="3" s="1"/>
  <c r="BG208" i="3"/>
  <c r="BH208" i="3"/>
  <c r="BB208" i="3" s="1"/>
  <c r="AW209" i="3"/>
  <c r="BA209" i="3"/>
  <c r="BC209" i="3"/>
  <c r="BD209" i="3"/>
  <c r="AX209" i="3" s="1"/>
  <c r="BE209" i="3"/>
  <c r="BF209" i="3"/>
  <c r="AZ209" i="3" s="1"/>
  <c r="BG209" i="3"/>
  <c r="BH209" i="3"/>
  <c r="BB209" i="3" s="1"/>
  <c r="BC210" i="3"/>
  <c r="BD210" i="3"/>
  <c r="AX210" i="3" s="1"/>
  <c r="BE210" i="3"/>
  <c r="AY210" i="3" s="1"/>
  <c r="BF210" i="3"/>
  <c r="AZ210" i="3" s="1"/>
  <c r="BG210" i="3"/>
  <c r="BH210" i="3"/>
  <c r="BB210" i="3" s="1"/>
  <c r="AL2" i="3"/>
  <c r="AH2" i="3" s="1"/>
  <c r="AM2" i="3"/>
  <c r="AI2" i="3" s="1"/>
  <c r="AN2" i="3"/>
  <c r="AJ2" i="3" s="1"/>
  <c r="AO2" i="3"/>
  <c r="AK2" i="3" s="1"/>
  <c r="AL3" i="3"/>
  <c r="AH3" i="3" s="1"/>
  <c r="AM3" i="3"/>
  <c r="AI3" i="3" s="1"/>
  <c r="AN3" i="3"/>
  <c r="AJ3" i="3" s="1"/>
  <c r="AO3" i="3"/>
  <c r="AK3" i="3" s="1"/>
  <c r="AL4" i="3"/>
  <c r="AH4" i="3" s="1"/>
  <c r="AM4" i="3"/>
  <c r="AI5" i="3" s="1"/>
  <c r="AN4" i="3"/>
  <c r="AJ4" i="3" s="1"/>
  <c r="AO4" i="3"/>
  <c r="AK4" i="3" s="1"/>
  <c r="AL5" i="3"/>
  <c r="AH5" i="3" s="1"/>
  <c r="AM5" i="3"/>
  <c r="AI6" i="3" s="1"/>
  <c r="AN5" i="3"/>
  <c r="AJ5" i="3" s="1"/>
  <c r="AO5" i="3"/>
  <c r="AK5" i="3" s="1"/>
  <c r="AL6" i="3"/>
  <c r="AH6" i="3" s="1"/>
  <c r="AM6" i="3"/>
  <c r="AI8" i="3" s="1"/>
  <c r="AN6" i="3"/>
  <c r="AJ6" i="3" s="1"/>
  <c r="AO6" i="3"/>
  <c r="AK6" i="3" s="1"/>
  <c r="AL7" i="3"/>
  <c r="AH7" i="3" s="1"/>
  <c r="AM7" i="3"/>
  <c r="AI10" i="3" s="1"/>
  <c r="AN7" i="3"/>
  <c r="AJ7" i="3" s="1"/>
  <c r="AO7" i="3"/>
  <c r="AK7" i="3" s="1"/>
  <c r="AL8" i="3"/>
  <c r="AH8" i="3" s="1"/>
  <c r="AM8" i="3"/>
  <c r="AI11" i="3" s="1"/>
  <c r="AN8" i="3"/>
  <c r="AJ8" i="3" s="1"/>
  <c r="AO8" i="3"/>
  <c r="AK8" i="3" s="1"/>
  <c r="AL9" i="3"/>
  <c r="AH9" i="3" s="1"/>
  <c r="AM9" i="3"/>
  <c r="AI13" i="3" s="1"/>
  <c r="AN9" i="3"/>
  <c r="AJ9" i="3" s="1"/>
  <c r="AO9" i="3"/>
  <c r="AK9" i="3" s="1"/>
  <c r="AL10" i="3"/>
  <c r="AH10" i="3" s="1"/>
  <c r="AM10" i="3"/>
  <c r="AI15" i="3" s="1"/>
  <c r="AN10" i="3"/>
  <c r="AJ10" i="3" s="1"/>
  <c r="AO10" i="3"/>
  <c r="AK10" i="3" s="1"/>
  <c r="AL11" i="3"/>
  <c r="AH11" i="3" s="1"/>
  <c r="AM11" i="3"/>
  <c r="AI17" i="3" s="1"/>
  <c r="AN11" i="3"/>
  <c r="AJ11" i="3" s="1"/>
  <c r="AO11" i="3"/>
  <c r="AK11" i="3" s="1"/>
  <c r="AL12" i="3"/>
  <c r="AH12" i="3" s="1"/>
  <c r="AM12" i="3"/>
  <c r="AI18" i="3" s="1"/>
  <c r="AN12" i="3"/>
  <c r="AJ12" i="3" s="1"/>
  <c r="AO12" i="3"/>
  <c r="AK12" i="3" s="1"/>
  <c r="AL13" i="3"/>
  <c r="AH13" i="3" s="1"/>
  <c r="AM13" i="3"/>
  <c r="AI19" i="3" s="1"/>
  <c r="AN13" i="3"/>
  <c r="AJ13" i="3" s="1"/>
  <c r="AO13" i="3"/>
  <c r="AK13" i="3" s="1"/>
  <c r="AL14" i="3"/>
  <c r="AH14" i="3" s="1"/>
  <c r="AM14" i="3"/>
  <c r="AI20" i="3" s="1"/>
  <c r="AN14" i="3"/>
  <c r="AJ14" i="3" s="1"/>
  <c r="AO14" i="3"/>
  <c r="AK14" i="3" s="1"/>
  <c r="AL15" i="3"/>
  <c r="AH15" i="3" s="1"/>
  <c r="AM15" i="3"/>
  <c r="AI21" i="3" s="1"/>
  <c r="AN15" i="3"/>
  <c r="AJ15" i="3" s="1"/>
  <c r="AO15" i="3"/>
  <c r="AK15" i="3" s="1"/>
  <c r="AL16" i="3"/>
  <c r="AH16" i="3" s="1"/>
  <c r="AM16" i="3"/>
  <c r="AI22" i="3" s="1"/>
  <c r="AN16" i="3"/>
  <c r="AJ16" i="3" s="1"/>
  <c r="AO16" i="3"/>
  <c r="AK16" i="3" s="1"/>
  <c r="AL17" i="3"/>
  <c r="AH17" i="3" s="1"/>
  <c r="AM17" i="3"/>
  <c r="AI23" i="3" s="1"/>
  <c r="AN17" i="3"/>
  <c r="AJ17" i="3" s="1"/>
  <c r="AO17" i="3"/>
  <c r="AK17" i="3" s="1"/>
  <c r="AL18" i="3"/>
  <c r="AH18" i="3" s="1"/>
  <c r="AM18" i="3"/>
  <c r="AI24" i="3" s="1"/>
  <c r="AN18" i="3"/>
  <c r="AJ18" i="3" s="1"/>
  <c r="AO18" i="3"/>
  <c r="AK18" i="3" s="1"/>
  <c r="AL19" i="3"/>
  <c r="AH19" i="3" s="1"/>
  <c r="AM19" i="3"/>
  <c r="AI25" i="3" s="1"/>
  <c r="AN19" i="3"/>
  <c r="AJ19" i="3" s="1"/>
  <c r="AO19" i="3"/>
  <c r="AK19" i="3" s="1"/>
  <c r="AL20" i="3"/>
  <c r="AH20" i="3" s="1"/>
  <c r="AM20" i="3"/>
  <c r="AI26" i="3" s="1"/>
  <c r="AN20" i="3"/>
  <c r="AJ20" i="3" s="1"/>
  <c r="AO20" i="3"/>
  <c r="AK20" i="3" s="1"/>
  <c r="AL21" i="3"/>
  <c r="AH21" i="3" s="1"/>
  <c r="AM21" i="3"/>
  <c r="AI27" i="3" s="1"/>
  <c r="AN21" i="3"/>
  <c r="AJ21" i="3" s="1"/>
  <c r="AO21" i="3"/>
  <c r="AK21" i="3" s="1"/>
  <c r="AL22" i="3"/>
  <c r="AH22" i="3" s="1"/>
  <c r="AM22" i="3"/>
  <c r="AI28" i="3" s="1"/>
  <c r="AN22" i="3"/>
  <c r="AJ22" i="3" s="1"/>
  <c r="AO22" i="3"/>
  <c r="AK22" i="3" s="1"/>
  <c r="AL23" i="3"/>
  <c r="AH23" i="3" s="1"/>
  <c r="AM23" i="3"/>
  <c r="AI29" i="3" s="1"/>
  <c r="AN23" i="3"/>
  <c r="AJ23" i="3" s="1"/>
  <c r="AO23" i="3"/>
  <c r="AK23" i="3" s="1"/>
  <c r="AL24" i="3"/>
  <c r="AH24" i="3" s="1"/>
  <c r="AM24" i="3"/>
  <c r="AI30" i="3" s="1"/>
  <c r="AN24" i="3"/>
  <c r="AJ24" i="3" s="1"/>
  <c r="AO24" i="3"/>
  <c r="AK24" i="3" s="1"/>
  <c r="AL25" i="3"/>
  <c r="AH25" i="3" s="1"/>
  <c r="AM25" i="3"/>
  <c r="AI31" i="3" s="1"/>
  <c r="AN25" i="3"/>
  <c r="AJ25" i="3" s="1"/>
  <c r="AO25" i="3"/>
  <c r="AK25" i="3" s="1"/>
  <c r="AL26" i="3"/>
  <c r="AH26" i="3" s="1"/>
  <c r="AM26" i="3"/>
  <c r="AI32" i="3" s="1"/>
  <c r="AN26" i="3"/>
  <c r="AJ26" i="3" s="1"/>
  <c r="AO26" i="3"/>
  <c r="AK26" i="3" s="1"/>
  <c r="AL27" i="3"/>
  <c r="AH27" i="3" s="1"/>
  <c r="AM27" i="3"/>
  <c r="AI33" i="3" s="1"/>
  <c r="AN27" i="3"/>
  <c r="AJ27" i="3" s="1"/>
  <c r="AO27" i="3"/>
  <c r="AK27" i="3" s="1"/>
  <c r="AL28" i="3"/>
  <c r="AH28" i="3" s="1"/>
  <c r="AM28" i="3"/>
  <c r="AI34" i="3" s="1"/>
  <c r="AN28" i="3"/>
  <c r="AJ28" i="3" s="1"/>
  <c r="AO28" i="3"/>
  <c r="AK28" i="3" s="1"/>
  <c r="AL29" i="3"/>
  <c r="AH29" i="3" s="1"/>
  <c r="AM29" i="3"/>
  <c r="AI35" i="3" s="1"/>
  <c r="AN29" i="3"/>
  <c r="AJ29" i="3" s="1"/>
  <c r="AO29" i="3"/>
  <c r="AK29" i="3" s="1"/>
  <c r="AL30" i="3"/>
  <c r="AH30" i="3" s="1"/>
  <c r="AM30" i="3"/>
  <c r="AI36" i="3" s="1"/>
  <c r="AN30" i="3"/>
  <c r="AJ30" i="3" s="1"/>
  <c r="AO30" i="3"/>
  <c r="AK30" i="3" s="1"/>
  <c r="AL31" i="3"/>
  <c r="AH31" i="3" s="1"/>
  <c r="AM31" i="3"/>
  <c r="AI37" i="3" s="1"/>
  <c r="AN31" i="3"/>
  <c r="AJ31" i="3" s="1"/>
  <c r="AO31" i="3"/>
  <c r="AK31" i="3" s="1"/>
  <c r="AL32" i="3"/>
  <c r="AH32" i="3" s="1"/>
  <c r="AM32" i="3"/>
  <c r="AI38" i="3" s="1"/>
  <c r="AN32" i="3"/>
  <c r="AJ32" i="3" s="1"/>
  <c r="AO32" i="3"/>
  <c r="AK32" i="3" s="1"/>
  <c r="AL33" i="3"/>
  <c r="AH33" i="3" s="1"/>
  <c r="AM33" i="3"/>
  <c r="AI39" i="3" s="1"/>
  <c r="AN33" i="3"/>
  <c r="AJ33" i="3" s="1"/>
  <c r="AO33" i="3"/>
  <c r="AK33" i="3" s="1"/>
  <c r="AL34" i="3"/>
  <c r="AH34" i="3" s="1"/>
  <c r="AM34" i="3"/>
  <c r="AI40" i="3" s="1"/>
  <c r="AN34" i="3"/>
  <c r="AJ34" i="3" s="1"/>
  <c r="AO34" i="3"/>
  <c r="AK34" i="3" s="1"/>
  <c r="AL35" i="3"/>
  <c r="AH35" i="3" s="1"/>
  <c r="AM35" i="3"/>
  <c r="AI41" i="3" s="1"/>
  <c r="AN35" i="3"/>
  <c r="AJ35" i="3" s="1"/>
  <c r="AO35" i="3"/>
  <c r="AK35" i="3" s="1"/>
  <c r="AL36" i="3"/>
  <c r="AH36" i="3" s="1"/>
  <c r="AM36" i="3"/>
  <c r="AI42" i="3" s="1"/>
  <c r="AN36" i="3"/>
  <c r="AJ36" i="3" s="1"/>
  <c r="AO36" i="3"/>
  <c r="AK36" i="3" s="1"/>
  <c r="AL37" i="3"/>
  <c r="AH37" i="3" s="1"/>
  <c r="AM37" i="3"/>
  <c r="AI43" i="3" s="1"/>
  <c r="AN37" i="3"/>
  <c r="AJ37" i="3" s="1"/>
  <c r="AO37" i="3"/>
  <c r="AK37" i="3" s="1"/>
  <c r="AL38" i="3"/>
  <c r="AH38" i="3" s="1"/>
  <c r="AM38" i="3"/>
  <c r="AI44" i="3" s="1"/>
  <c r="AN38" i="3"/>
  <c r="AJ38" i="3" s="1"/>
  <c r="AO38" i="3"/>
  <c r="AK44" i="3" s="1"/>
  <c r="AL39" i="3"/>
  <c r="AH39" i="3" s="1"/>
  <c r="AM39" i="3"/>
  <c r="AI45" i="3" s="1"/>
  <c r="AN39" i="3"/>
  <c r="AJ39" i="3" s="1"/>
  <c r="AO39" i="3"/>
  <c r="AK45" i="3" s="1"/>
  <c r="AL40" i="3"/>
  <c r="AH40" i="3" s="1"/>
  <c r="AM40" i="3"/>
  <c r="AI46" i="3" s="1"/>
  <c r="AN40" i="3"/>
  <c r="AJ40" i="3" s="1"/>
  <c r="AO40" i="3"/>
  <c r="AK46" i="3" s="1"/>
  <c r="AL41" i="3"/>
  <c r="AH41" i="3" s="1"/>
  <c r="AM41" i="3"/>
  <c r="AI47" i="3" s="1"/>
  <c r="AN41" i="3"/>
  <c r="AJ41" i="3" s="1"/>
  <c r="AO41" i="3"/>
  <c r="AK47" i="3" s="1"/>
  <c r="AL42" i="3"/>
  <c r="AH42" i="3" s="1"/>
  <c r="AM42" i="3"/>
  <c r="AI48" i="3" s="1"/>
  <c r="AN42" i="3"/>
  <c r="AJ42" i="3" s="1"/>
  <c r="AO42" i="3"/>
  <c r="AK48" i="3" s="1"/>
  <c r="AL43" i="3"/>
  <c r="AH43" i="3" s="1"/>
  <c r="AM43" i="3"/>
  <c r="AI49" i="3" s="1"/>
  <c r="AN43" i="3"/>
  <c r="AJ43" i="3" s="1"/>
  <c r="AO43" i="3"/>
  <c r="AK49" i="3" s="1"/>
  <c r="AL44" i="3"/>
  <c r="AH44" i="3" s="1"/>
  <c r="AM44" i="3"/>
  <c r="AN44" i="3"/>
  <c r="AJ44" i="3" s="1"/>
  <c r="AO44" i="3"/>
  <c r="AL45" i="3"/>
  <c r="AH45" i="3" s="1"/>
  <c r="AM45" i="3"/>
  <c r="AN45" i="3"/>
  <c r="AJ45" i="3" s="1"/>
  <c r="AO45" i="3"/>
  <c r="AL46" i="3"/>
  <c r="AH46" i="3" s="1"/>
  <c r="AM46" i="3"/>
  <c r="AN46" i="3"/>
  <c r="AJ46" i="3" s="1"/>
  <c r="AO46" i="3"/>
  <c r="AL47" i="3"/>
  <c r="AH47" i="3" s="1"/>
  <c r="AM47" i="3"/>
  <c r="AN47" i="3"/>
  <c r="AJ47" i="3" s="1"/>
  <c r="AO47" i="3"/>
  <c r="AL48" i="3"/>
  <c r="AH48" i="3" s="1"/>
  <c r="AM48" i="3"/>
  <c r="AN48" i="3"/>
  <c r="AJ48" i="3" s="1"/>
  <c r="AO48" i="3"/>
  <c r="AL49" i="3"/>
  <c r="AH49" i="3" s="1"/>
  <c r="AM49" i="3"/>
  <c r="AN49" i="3"/>
  <c r="AJ49" i="3" s="1"/>
  <c r="AO49" i="3"/>
  <c r="AL50" i="3"/>
  <c r="AH50" i="3" s="1"/>
  <c r="AM50" i="3"/>
  <c r="AI50" i="3" s="1"/>
  <c r="AN50" i="3"/>
  <c r="AJ50" i="3" s="1"/>
  <c r="AO50" i="3"/>
  <c r="AK50" i="3" s="1"/>
  <c r="AL51" i="3"/>
  <c r="AH51" i="3" s="1"/>
  <c r="AM51" i="3"/>
  <c r="AI51" i="3" s="1"/>
  <c r="AN51" i="3"/>
  <c r="AJ51" i="3" s="1"/>
  <c r="AO51" i="3"/>
  <c r="AK51" i="3" s="1"/>
  <c r="AL52" i="3"/>
  <c r="AH52" i="3" s="1"/>
  <c r="AM52" i="3"/>
  <c r="AI52" i="3" s="1"/>
  <c r="AN52" i="3"/>
  <c r="AJ52" i="3" s="1"/>
  <c r="AO52" i="3"/>
  <c r="AK52" i="3" s="1"/>
  <c r="AL53" i="3"/>
  <c r="AH53" i="3" s="1"/>
  <c r="AM53" i="3"/>
  <c r="AI53" i="3" s="1"/>
  <c r="AN53" i="3"/>
  <c r="AJ53" i="3" s="1"/>
  <c r="AO53" i="3"/>
  <c r="AK53" i="3" s="1"/>
  <c r="AL54" i="3"/>
  <c r="AH54" i="3" s="1"/>
  <c r="AM54" i="3"/>
  <c r="AI54" i="3" s="1"/>
  <c r="AN54" i="3"/>
  <c r="AJ54" i="3" s="1"/>
  <c r="AO54" i="3"/>
  <c r="AK54" i="3" s="1"/>
  <c r="AL55" i="3"/>
  <c r="AH55" i="3" s="1"/>
  <c r="AM55" i="3"/>
  <c r="AI55" i="3" s="1"/>
  <c r="AN55" i="3"/>
  <c r="AJ55" i="3" s="1"/>
  <c r="AO55" i="3"/>
  <c r="AK55" i="3" s="1"/>
  <c r="AL56" i="3"/>
  <c r="AH56" i="3" s="1"/>
  <c r="AM56" i="3"/>
  <c r="AI56" i="3" s="1"/>
  <c r="AN56" i="3"/>
  <c r="AJ56" i="3" s="1"/>
  <c r="AO56" i="3"/>
  <c r="AK56" i="3" s="1"/>
  <c r="AL57" i="3"/>
  <c r="AH57" i="3" s="1"/>
  <c r="AM57" i="3"/>
  <c r="AI57" i="3" s="1"/>
  <c r="AN57" i="3"/>
  <c r="AJ57" i="3" s="1"/>
  <c r="AO57" i="3"/>
  <c r="AK57" i="3" s="1"/>
  <c r="AL58" i="3"/>
  <c r="AH58" i="3" s="1"/>
  <c r="AM58" i="3"/>
  <c r="AI58" i="3" s="1"/>
  <c r="AN58" i="3"/>
  <c r="AJ58" i="3" s="1"/>
  <c r="AO58" i="3"/>
  <c r="AK58" i="3" s="1"/>
  <c r="AL59" i="3"/>
  <c r="AH59" i="3" s="1"/>
  <c r="AM59" i="3"/>
  <c r="AI59" i="3" s="1"/>
  <c r="AN59" i="3"/>
  <c r="AJ59" i="3" s="1"/>
  <c r="AO59" i="3"/>
  <c r="AK59" i="3" s="1"/>
  <c r="AL60" i="3"/>
  <c r="AH60" i="3" s="1"/>
  <c r="AM60" i="3"/>
  <c r="AI60" i="3" s="1"/>
  <c r="AN60" i="3"/>
  <c r="AJ60" i="3" s="1"/>
  <c r="AO60" i="3"/>
  <c r="AK60" i="3" s="1"/>
  <c r="AL61" i="3"/>
  <c r="AH61" i="3" s="1"/>
  <c r="AM61" i="3"/>
  <c r="AI61" i="3" s="1"/>
  <c r="AN61" i="3"/>
  <c r="AJ61" i="3" s="1"/>
  <c r="AO61" i="3"/>
  <c r="AK61" i="3" s="1"/>
  <c r="AL62" i="3"/>
  <c r="AH62" i="3" s="1"/>
  <c r="AM62" i="3"/>
  <c r="AI62" i="3" s="1"/>
  <c r="AN62" i="3"/>
  <c r="AJ62" i="3" s="1"/>
  <c r="AO62" i="3"/>
  <c r="AK62" i="3" s="1"/>
  <c r="AL63" i="3"/>
  <c r="AH63" i="3" s="1"/>
  <c r="AM63" i="3"/>
  <c r="AI63" i="3" s="1"/>
  <c r="AN63" i="3"/>
  <c r="AJ63" i="3" s="1"/>
  <c r="AO63" i="3"/>
  <c r="AK63" i="3" s="1"/>
  <c r="AL64" i="3"/>
  <c r="AH64" i="3" s="1"/>
  <c r="AM64" i="3"/>
  <c r="AI64" i="3" s="1"/>
  <c r="AN64" i="3"/>
  <c r="AJ64" i="3" s="1"/>
  <c r="AO64" i="3"/>
  <c r="AK64" i="3" s="1"/>
  <c r="AL65" i="3"/>
  <c r="AH65" i="3" s="1"/>
  <c r="AM65" i="3"/>
  <c r="AI65" i="3" s="1"/>
  <c r="AN65" i="3"/>
  <c r="AJ65" i="3" s="1"/>
  <c r="AO65" i="3"/>
  <c r="AK65" i="3" s="1"/>
  <c r="AJ66" i="3"/>
  <c r="AL66" i="3"/>
  <c r="AH66" i="3" s="1"/>
  <c r="AM66" i="3"/>
  <c r="AI66" i="3" s="1"/>
  <c r="AN66" i="3"/>
  <c r="AO66" i="3"/>
  <c r="AK66" i="3" s="1"/>
  <c r="AJ67" i="3"/>
  <c r="AL67" i="3"/>
  <c r="AH67" i="3" s="1"/>
  <c r="AM67" i="3"/>
  <c r="AI67" i="3" s="1"/>
  <c r="AN67" i="3"/>
  <c r="AO67" i="3"/>
  <c r="AK67" i="3" s="1"/>
  <c r="AJ68" i="3"/>
  <c r="AL68" i="3"/>
  <c r="AH68" i="3" s="1"/>
  <c r="AM68" i="3"/>
  <c r="AI68" i="3" s="1"/>
  <c r="AN68" i="3"/>
  <c r="AO68" i="3"/>
  <c r="AK68" i="3" s="1"/>
  <c r="AJ69" i="3"/>
  <c r="AL69" i="3"/>
  <c r="AH69" i="3" s="1"/>
  <c r="AM69" i="3"/>
  <c r="AI69" i="3" s="1"/>
  <c r="AN69" i="3"/>
  <c r="AO69" i="3"/>
  <c r="AK69" i="3" s="1"/>
  <c r="AJ70" i="3"/>
  <c r="AL70" i="3"/>
  <c r="AH70" i="3" s="1"/>
  <c r="AM70" i="3"/>
  <c r="AI70" i="3" s="1"/>
  <c r="AN70" i="3"/>
  <c r="AO70" i="3"/>
  <c r="AK70" i="3" s="1"/>
  <c r="AJ71" i="3"/>
  <c r="AL71" i="3"/>
  <c r="AH71" i="3" s="1"/>
  <c r="AM71" i="3"/>
  <c r="AI71" i="3" s="1"/>
  <c r="AN71" i="3"/>
  <c r="AO71" i="3"/>
  <c r="AK71" i="3" s="1"/>
  <c r="AJ72" i="3"/>
  <c r="AL72" i="3"/>
  <c r="AH72" i="3" s="1"/>
  <c r="AM72" i="3"/>
  <c r="AI72" i="3" s="1"/>
  <c r="AN72" i="3"/>
  <c r="AO72" i="3"/>
  <c r="AK72" i="3" s="1"/>
  <c r="AJ73" i="3"/>
  <c r="AL73" i="3"/>
  <c r="AH73" i="3" s="1"/>
  <c r="AM73" i="3"/>
  <c r="AI73" i="3" s="1"/>
  <c r="AN73" i="3"/>
  <c r="AO73" i="3"/>
  <c r="AK73" i="3" s="1"/>
  <c r="AJ74" i="3"/>
  <c r="AL74" i="3"/>
  <c r="AH74" i="3" s="1"/>
  <c r="AM74" i="3"/>
  <c r="AI74" i="3" s="1"/>
  <c r="AN74" i="3"/>
  <c r="AO74" i="3"/>
  <c r="AK74" i="3" s="1"/>
  <c r="AJ75" i="3"/>
  <c r="AL75" i="3"/>
  <c r="AH75" i="3" s="1"/>
  <c r="AM75" i="3"/>
  <c r="AI75" i="3" s="1"/>
  <c r="AN75" i="3"/>
  <c r="AO75" i="3"/>
  <c r="AK75" i="3" s="1"/>
  <c r="AJ76" i="3"/>
  <c r="AL76" i="3"/>
  <c r="AH76" i="3" s="1"/>
  <c r="AM76" i="3"/>
  <c r="AI76" i="3" s="1"/>
  <c r="AN76" i="3"/>
  <c r="AO76" i="3"/>
  <c r="AK76" i="3" s="1"/>
  <c r="AJ77" i="3"/>
  <c r="AL77" i="3"/>
  <c r="AH77" i="3" s="1"/>
  <c r="AM77" i="3"/>
  <c r="AI77" i="3" s="1"/>
  <c r="AN77" i="3"/>
  <c r="AO77" i="3"/>
  <c r="AK77" i="3" s="1"/>
  <c r="AL78" i="3"/>
  <c r="AH78" i="3" s="1"/>
  <c r="AM78" i="3"/>
  <c r="AI78" i="3" s="1"/>
  <c r="AN78" i="3"/>
  <c r="AJ78" i="3" s="1"/>
  <c r="AO78" i="3"/>
  <c r="AK78" i="3" s="1"/>
  <c r="AL79" i="3"/>
  <c r="AH79" i="3" s="1"/>
  <c r="AM79" i="3"/>
  <c r="AI79" i="3" s="1"/>
  <c r="AN79" i="3"/>
  <c r="AJ79" i="3" s="1"/>
  <c r="AO79" i="3"/>
  <c r="AK79" i="3" s="1"/>
  <c r="AL80" i="3"/>
  <c r="AH80" i="3" s="1"/>
  <c r="AM80" i="3"/>
  <c r="AI80" i="3" s="1"/>
  <c r="AN80" i="3"/>
  <c r="AJ80" i="3" s="1"/>
  <c r="AO80" i="3"/>
  <c r="AK80" i="3" s="1"/>
  <c r="AL81" i="3"/>
  <c r="AH81" i="3" s="1"/>
  <c r="AM81" i="3"/>
  <c r="AI81" i="3" s="1"/>
  <c r="AN81" i="3"/>
  <c r="AJ81" i="3" s="1"/>
  <c r="AO81" i="3"/>
  <c r="AK81" i="3" s="1"/>
  <c r="AL82" i="3"/>
  <c r="AH82" i="3" s="1"/>
  <c r="AM82" i="3"/>
  <c r="AI82" i="3" s="1"/>
  <c r="AN82" i="3"/>
  <c r="AJ82" i="3" s="1"/>
  <c r="AO82" i="3"/>
  <c r="AK82" i="3" s="1"/>
  <c r="AL83" i="3"/>
  <c r="AH83" i="3" s="1"/>
  <c r="AM83" i="3"/>
  <c r="AI83" i="3" s="1"/>
  <c r="AN83" i="3"/>
  <c r="AJ83" i="3" s="1"/>
  <c r="AO83" i="3"/>
  <c r="AK83" i="3" s="1"/>
  <c r="AL84" i="3"/>
  <c r="AH84" i="3" s="1"/>
  <c r="AM84" i="3"/>
  <c r="AI84" i="3" s="1"/>
  <c r="AN84" i="3"/>
  <c r="AJ84" i="3" s="1"/>
  <c r="AO84" i="3"/>
  <c r="AK84" i="3" s="1"/>
  <c r="AL85" i="3"/>
  <c r="AH85" i="3" s="1"/>
  <c r="AM85" i="3"/>
  <c r="AI85" i="3" s="1"/>
  <c r="AN85" i="3"/>
  <c r="AJ85" i="3" s="1"/>
  <c r="AO85" i="3"/>
  <c r="AK85" i="3" s="1"/>
  <c r="AL86" i="3"/>
  <c r="AH86" i="3" s="1"/>
  <c r="AM86" i="3"/>
  <c r="AI86" i="3" s="1"/>
  <c r="AN86" i="3"/>
  <c r="AJ86" i="3" s="1"/>
  <c r="AO86" i="3"/>
  <c r="AK86" i="3" s="1"/>
  <c r="AL87" i="3"/>
  <c r="AH87" i="3" s="1"/>
  <c r="AM87" i="3"/>
  <c r="AI87" i="3" s="1"/>
  <c r="AN87" i="3"/>
  <c r="AJ87" i="3" s="1"/>
  <c r="AO87" i="3"/>
  <c r="AK87" i="3" s="1"/>
  <c r="AL88" i="3"/>
  <c r="AH88" i="3" s="1"/>
  <c r="AM88" i="3"/>
  <c r="AI88" i="3" s="1"/>
  <c r="AN88" i="3"/>
  <c r="AJ88" i="3" s="1"/>
  <c r="AO88" i="3"/>
  <c r="AK88" i="3" s="1"/>
  <c r="AL89" i="3"/>
  <c r="AH89" i="3" s="1"/>
  <c r="AM89" i="3"/>
  <c r="AI89" i="3" s="1"/>
  <c r="AN89" i="3"/>
  <c r="AJ89" i="3" s="1"/>
  <c r="AO89" i="3"/>
  <c r="AK89" i="3" s="1"/>
  <c r="AL90" i="3"/>
  <c r="AH90" i="3" s="1"/>
  <c r="AM90" i="3"/>
  <c r="AI90" i="3" s="1"/>
  <c r="AN90" i="3"/>
  <c r="AJ90" i="3" s="1"/>
  <c r="AO90" i="3"/>
  <c r="AK90" i="3" s="1"/>
  <c r="AL91" i="3"/>
  <c r="AH91" i="3" s="1"/>
  <c r="AM91" i="3"/>
  <c r="AI91" i="3" s="1"/>
  <c r="AN91" i="3"/>
  <c r="AJ91" i="3" s="1"/>
  <c r="AO91" i="3"/>
  <c r="AK91" i="3" s="1"/>
  <c r="AL92" i="3"/>
  <c r="AH92" i="3" s="1"/>
  <c r="AM92" i="3"/>
  <c r="AI92" i="3" s="1"/>
  <c r="AN92" i="3"/>
  <c r="AJ92" i="3" s="1"/>
  <c r="AO92" i="3"/>
  <c r="AK92" i="3" s="1"/>
  <c r="AL93" i="3"/>
  <c r="AH93" i="3" s="1"/>
  <c r="AM93" i="3"/>
  <c r="AI93" i="3" s="1"/>
  <c r="AN93" i="3"/>
  <c r="AJ93" i="3" s="1"/>
  <c r="AO93" i="3"/>
  <c r="AK93" i="3" s="1"/>
  <c r="AL94" i="3"/>
  <c r="AH94" i="3" s="1"/>
  <c r="AM94" i="3"/>
  <c r="AI94" i="3" s="1"/>
  <c r="AN94" i="3"/>
  <c r="AJ94" i="3" s="1"/>
  <c r="AO94" i="3"/>
  <c r="AK94" i="3" s="1"/>
  <c r="AL95" i="3"/>
  <c r="AH95" i="3" s="1"/>
  <c r="AM95" i="3"/>
  <c r="AI95" i="3" s="1"/>
  <c r="AN95" i="3"/>
  <c r="AJ95" i="3" s="1"/>
  <c r="AO95" i="3"/>
  <c r="AK95" i="3" s="1"/>
  <c r="AL96" i="3"/>
  <c r="AH96" i="3" s="1"/>
  <c r="AM96" i="3"/>
  <c r="AI96" i="3" s="1"/>
  <c r="AN96" i="3"/>
  <c r="AJ96" i="3" s="1"/>
  <c r="AO96" i="3"/>
  <c r="AK96" i="3" s="1"/>
  <c r="AL97" i="3"/>
  <c r="AH97" i="3" s="1"/>
  <c r="AM97" i="3"/>
  <c r="AI97" i="3" s="1"/>
  <c r="AN97" i="3"/>
  <c r="AJ97" i="3" s="1"/>
  <c r="AO97" i="3"/>
  <c r="AK97" i="3" s="1"/>
  <c r="AL98" i="3"/>
  <c r="AH98" i="3" s="1"/>
  <c r="AM98" i="3"/>
  <c r="AI98" i="3" s="1"/>
  <c r="AN98" i="3"/>
  <c r="AJ98" i="3" s="1"/>
  <c r="AO98" i="3"/>
  <c r="AK98" i="3" s="1"/>
  <c r="AL99" i="3"/>
  <c r="AH99" i="3" s="1"/>
  <c r="AM99" i="3"/>
  <c r="AI99" i="3" s="1"/>
  <c r="AN99" i="3"/>
  <c r="AJ99" i="3" s="1"/>
  <c r="AO99" i="3"/>
  <c r="AK99" i="3" s="1"/>
  <c r="AL100" i="3"/>
  <c r="AH100" i="3" s="1"/>
  <c r="AM100" i="3"/>
  <c r="AI100" i="3" s="1"/>
  <c r="AN100" i="3"/>
  <c r="AJ100" i="3" s="1"/>
  <c r="AO100" i="3"/>
  <c r="AK100" i="3" s="1"/>
  <c r="AL101" i="3"/>
  <c r="AH101" i="3" s="1"/>
  <c r="AM101" i="3"/>
  <c r="AI101" i="3" s="1"/>
  <c r="AN101" i="3"/>
  <c r="AJ101" i="3" s="1"/>
  <c r="AO101" i="3"/>
  <c r="AK101" i="3" s="1"/>
  <c r="AL102" i="3"/>
  <c r="AH102" i="3" s="1"/>
  <c r="AM102" i="3"/>
  <c r="AI102" i="3" s="1"/>
  <c r="AN102" i="3"/>
  <c r="AJ102" i="3" s="1"/>
  <c r="AO102" i="3"/>
  <c r="AK102" i="3" s="1"/>
  <c r="AL103" i="3"/>
  <c r="AH103" i="3" s="1"/>
  <c r="AM103" i="3"/>
  <c r="AI103" i="3" s="1"/>
  <c r="AN103" i="3"/>
  <c r="AJ103" i="3" s="1"/>
  <c r="AO103" i="3"/>
  <c r="AK103" i="3" s="1"/>
  <c r="AL104" i="3"/>
  <c r="AH104" i="3" s="1"/>
  <c r="AM104" i="3"/>
  <c r="AI104" i="3" s="1"/>
  <c r="AN104" i="3"/>
  <c r="AJ104" i="3" s="1"/>
  <c r="AO104" i="3"/>
  <c r="AK104" i="3" s="1"/>
  <c r="AL105" i="3"/>
  <c r="AH105" i="3" s="1"/>
  <c r="AM105" i="3"/>
  <c r="AI105" i="3" s="1"/>
  <c r="AN105" i="3"/>
  <c r="AJ105" i="3" s="1"/>
  <c r="AO105" i="3"/>
  <c r="AK105" i="3" s="1"/>
  <c r="AL106" i="3"/>
  <c r="AH106" i="3" s="1"/>
  <c r="AM106" i="3"/>
  <c r="AI106" i="3" s="1"/>
  <c r="AN106" i="3"/>
  <c r="AJ106" i="3" s="1"/>
  <c r="AO106" i="3"/>
  <c r="AK106" i="3" s="1"/>
  <c r="AL107" i="3"/>
  <c r="AH107" i="3" s="1"/>
  <c r="AM107" i="3"/>
  <c r="AI107" i="3" s="1"/>
  <c r="AN107" i="3"/>
  <c r="AJ107" i="3" s="1"/>
  <c r="AO107" i="3"/>
  <c r="AK107" i="3" s="1"/>
  <c r="AL108" i="3"/>
  <c r="AH108" i="3" s="1"/>
  <c r="AM108" i="3"/>
  <c r="AI108" i="3" s="1"/>
  <c r="AN108" i="3"/>
  <c r="AJ108" i="3" s="1"/>
  <c r="AO108" i="3"/>
  <c r="AK108" i="3" s="1"/>
  <c r="AL109" i="3"/>
  <c r="AH109" i="3" s="1"/>
  <c r="AM109" i="3"/>
  <c r="AI109" i="3" s="1"/>
  <c r="AN109" i="3"/>
  <c r="AJ109" i="3" s="1"/>
  <c r="AO109" i="3"/>
  <c r="AK109" i="3" s="1"/>
  <c r="AL110" i="3"/>
  <c r="AH110" i="3" s="1"/>
  <c r="AM110" i="3"/>
  <c r="AI110" i="3" s="1"/>
  <c r="AN110" i="3"/>
  <c r="AJ110" i="3" s="1"/>
  <c r="AO110" i="3"/>
  <c r="AK110" i="3" s="1"/>
  <c r="AL111" i="3"/>
  <c r="AH111" i="3" s="1"/>
  <c r="AM111" i="3"/>
  <c r="AI111" i="3" s="1"/>
  <c r="AN111" i="3"/>
  <c r="AJ111" i="3" s="1"/>
  <c r="AO111" i="3"/>
  <c r="AK111" i="3" s="1"/>
  <c r="AL112" i="3"/>
  <c r="AH112" i="3" s="1"/>
  <c r="AM112" i="3"/>
  <c r="AI112" i="3" s="1"/>
  <c r="AN112" i="3"/>
  <c r="AJ112" i="3" s="1"/>
  <c r="AO112" i="3"/>
  <c r="AK112" i="3" s="1"/>
  <c r="AL113" i="3"/>
  <c r="AH113" i="3" s="1"/>
  <c r="AM113" i="3"/>
  <c r="AI113" i="3" s="1"/>
  <c r="AN113" i="3"/>
  <c r="AJ113" i="3" s="1"/>
  <c r="AO113" i="3"/>
  <c r="AK113" i="3" s="1"/>
  <c r="AL114" i="3"/>
  <c r="AH114" i="3" s="1"/>
  <c r="AM114" i="3"/>
  <c r="AI114" i="3" s="1"/>
  <c r="AN114" i="3"/>
  <c r="AJ114" i="3" s="1"/>
  <c r="AO114" i="3"/>
  <c r="AK114" i="3" s="1"/>
  <c r="AL115" i="3"/>
  <c r="AH115" i="3" s="1"/>
  <c r="AM115" i="3"/>
  <c r="AI115" i="3" s="1"/>
  <c r="AN115" i="3"/>
  <c r="AJ115" i="3" s="1"/>
  <c r="AO115" i="3"/>
  <c r="AK115" i="3" s="1"/>
  <c r="AL116" i="3"/>
  <c r="AH116" i="3" s="1"/>
  <c r="AM116" i="3"/>
  <c r="AI116" i="3" s="1"/>
  <c r="AN116" i="3"/>
  <c r="AJ116" i="3" s="1"/>
  <c r="AO116" i="3"/>
  <c r="AK116" i="3" s="1"/>
  <c r="AL117" i="3"/>
  <c r="AH117" i="3" s="1"/>
  <c r="AM117" i="3"/>
  <c r="AI117" i="3" s="1"/>
  <c r="AN117" i="3"/>
  <c r="AJ117" i="3" s="1"/>
  <c r="AO117" i="3"/>
  <c r="AK117" i="3" s="1"/>
  <c r="AL118" i="3"/>
  <c r="AH118" i="3" s="1"/>
  <c r="AM118" i="3"/>
  <c r="AI118" i="3" s="1"/>
  <c r="AN118" i="3"/>
  <c r="AJ118" i="3" s="1"/>
  <c r="AO118" i="3"/>
  <c r="AK118" i="3" s="1"/>
  <c r="AL119" i="3"/>
  <c r="AH119" i="3" s="1"/>
  <c r="AM119" i="3"/>
  <c r="AI119" i="3" s="1"/>
  <c r="AN119" i="3"/>
  <c r="AJ119" i="3" s="1"/>
  <c r="AO119" i="3"/>
  <c r="AK119" i="3" s="1"/>
  <c r="AL120" i="3"/>
  <c r="AH120" i="3" s="1"/>
  <c r="AM120" i="3"/>
  <c r="AI120" i="3" s="1"/>
  <c r="AN120" i="3"/>
  <c r="AJ120" i="3" s="1"/>
  <c r="AO120" i="3"/>
  <c r="AK120" i="3" s="1"/>
  <c r="AL121" i="3"/>
  <c r="AH121" i="3" s="1"/>
  <c r="AM121" i="3"/>
  <c r="AI121" i="3" s="1"/>
  <c r="AN121" i="3"/>
  <c r="AJ121" i="3" s="1"/>
  <c r="AO121" i="3"/>
  <c r="AK121" i="3" s="1"/>
  <c r="AL122" i="3"/>
  <c r="AH122" i="3" s="1"/>
  <c r="AM122" i="3"/>
  <c r="AI122" i="3" s="1"/>
  <c r="AN122" i="3"/>
  <c r="AJ122" i="3" s="1"/>
  <c r="AO122" i="3"/>
  <c r="AK122" i="3" s="1"/>
  <c r="AL123" i="3"/>
  <c r="AH123" i="3" s="1"/>
  <c r="AM123" i="3"/>
  <c r="AI123" i="3" s="1"/>
  <c r="AN123" i="3"/>
  <c r="AJ123" i="3" s="1"/>
  <c r="AO123" i="3"/>
  <c r="AK123" i="3" s="1"/>
  <c r="AL124" i="3"/>
  <c r="AH124" i="3" s="1"/>
  <c r="AM124" i="3"/>
  <c r="AI124" i="3" s="1"/>
  <c r="AN124" i="3"/>
  <c r="AJ124" i="3" s="1"/>
  <c r="AO124" i="3"/>
  <c r="AK124" i="3" s="1"/>
  <c r="AL125" i="3"/>
  <c r="AH125" i="3" s="1"/>
  <c r="AM125" i="3"/>
  <c r="AI125" i="3" s="1"/>
  <c r="AN125" i="3"/>
  <c r="AJ125" i="3" s="1"/>
  <c r="AO125" i="3"/>
  <c r="AK125" i="3" s="1"/>
  <c r="AL126" i="3"/>
  <c r="AH126" i="3" s="1"/>
  <c r="AM126" i="3"/>
  <c r="AI126" i="3" s="1"/>
  <c r="AN126" i="3"/>
  <c r="AJ126" i="3" s="1"/>
  <c r="AO126" i="3"/>
  <c r="AK126" i="3" s="1"/>
  <c r="AL127" i="3"/>
  <c r="AH127" i="3" s="1"/>
  <c r="AM127" i="3"/>
  <c r="AI127" i="3" s="1"/>
  <c r="AN127" i="3"/>
  <c r="AJ127" i="3" s="1"/>
  <c r="AO127" i="3"/>
  <c r="AK127" i="3" s="1"/>
  <c r="AL128" i="3"/>
  <c r="AH128" i="3" s="1"/>
  <c r="AM128" i="3"/>
  <c r="AI128" i="3" s="1"/>
  <c r="AN128" i="3"/>
  <c r="AJ128" i="3" s="1"/>
  <c r="AO128" i="3"/>
  <c r="AK128" i="3" s="1"/>
  <c r="AL129" i="3"/>
  <c r="AH129" i="3" s="1"/>
  <c r="AM129" i="3"/>
  <c r="AI129" i="3" s="1"/>
  <c r="AN129" i="3"/>
  <c r="AJ129" i="3" s="1"/>
  <c r="AO129" i="3"/>
  <c r="AK129" i="3" s="1"/>
  <c r="AL130" i="3"/>
  <c r="AH130" i="3" s="1"/>
  <c r="AM130" i="3"/>
  <c r="AI130" i="3" s="1"/>
  <c r="AN130" i="3"/>
  <c r="AJ130" i="3" s="1"/>
  <c r="AO130" i="3"/>
  <c r="AK130" i="3" s="1"/>
  <c r="AL131" i="3"/>
  <c r="AH131" i="3" s="1"/>
  <c r="AM131" i="3"/>
  <c r="AI131" i="3" s="1"/>
  <c r="AN131" i="3"/>
  <c r="AJ131" i="3" s="1"/>
  <c r="AO131" i="3"/>
  <c r="AK131" i="3" s="1"/>
  <c r="AL132" i="3"/>
  <c r="AH132" i="3" s="1"/>
  <c r="AM132" i="3"/>
  <c r="AI132" i="3" s="1"/>
  <c r="AN132" i="3"/>
  <c r="AJ132" i="3" s="1"/>
  <c r="AO132" i="3"/>
  <c r="AK132" i="3" s="1"/>
  <c r="AL133" i="3"/>
  <c r="AH133" i="3" s="1"/>
  <c r="AM133" i="3"/>
  <c r="AI133" i="3" s="1"/>
  <c r="AN133" i="3"/>
  <c r="AJ133" i="3" s="1"/>
  <c r="AO133" i="3"/>
  <c r="AK133" i="3" s="1"/>
  <c r="AL134" i="3"/>
  <c r="AH134" i="3" s="1"/>
  <c r="AM134" i="3"/>
  <c r="AI134" i="3" s="1"/>
  <c r="AN134" i="3"/>
  <c r="AJ134" i="3" s="1"/>
  <c r="AO134" i="3"/>
  <c r="AK134" i="3" s="1"/>
  <c r="AL135" i="3"/>
  <c r="AH135" i="3" s="1"/>
  <c r="AM135" i="3"/>
  <c r="AI135" i="3" s="1"/>
  <c r="AN135" i="3"/>
  <c r="AJ135" i="3" s="1"/>
  <c r="AO135" i="3"/>
  <c r="AK135" i="3" s="1"/>
  <c r="AL136" i="3"/>
  <c r="AH136" i="3" s="1"/>
  <c r="AM136" i="3"/>
  <c r="AI136" i="3" s="1"/>
  <c r="AN136" i="3"/>
  <c r="AJ136" i="3" s="1"/>
  <c r="AO136" i="3"/>
  <c r="AK136" i="3" s="1"/>
  <c r="AL137" i="3"/>
  <c r="AH137" i="3" s="1"/>
  <c r="AM137" i="3"/>
  <c r="AI137" i="3" s="1"/>
  <c r="AN137" i="3"/>
  <c r="AJ137" i="3" s="1"/>
  <c r="AO137" i="3"/>
  <c r="AK137" i="3" s="1"/>
  <c r="AL138" i="3"/>
  <c r="AH138" i="3" s="1"/>
  <c r="AM138" i="3"/>
  <c r="AI138" i="3" s="1"/>
  <c r="AN138" i="3"/>
  <c r="AJ138" i="3" s="1"/>
  <c r="AO138" i="3"/>
  <c r="AK138" i="3" s="1"/>
  <c r="AL139" i="3"/>
  <c r="AH139" i="3" s="1"/>
  <c r="AM139" i="3"/>
  <c r="AI139" i="3" s="1"/>
  <c r="AN139" i="3"/>
  <c r="AJ139" i="3" s="1"/>
  <c r="AO139" i="3"/>
  <c r="AK139" i="3" s="1"/>
  <c r="AL140" i="3"/>
  <c r="AH140" i="3" s="1"/>
  <c r="AM140" i="3"/>
  <c r="AI140" i="3" s="1"/>
  <c r="AN140" i="3"/>
  <c r="AJ140" i="3" s="1"/>
  <c r="AO140" i="3"/>
  <c r="AK140" i="3" s="1"/>
  <c r="AL141" i="3"/>
  <c r="AH141" i="3" s="1"/>
  <c r="AM141" i="3"/>
  <c r="AI141" i="3" s="1"/>
  <c r="AN141" i="3"/>
  <c r="AJ141" i="3" s="1"/>
  <c r="AO141" i="3"/>
  <c r="AK141" i="3" s="1"/>
  <c r="AL142" i="3"/>
  <c r="AH142" i="3" s="1"/>
  <c r="AM142" i="3"/>
  <c r="AI142" i="3" s="1"/>
  <c r="AN142" i="3"/>
  <c r="AJ142" i="3" s="1"/>
  <c r="AO142" i="3"/>
  <c r="AK142" i="3" s="1"/>
  <c r="AL143" i="3"/>
  <c r="AH143" i="3" s="1"/>
  <c r="AM143" i="3"/>
  <c r="AI143" i="3" s="1"/>
  <c r="AN143" i="3"/>
  <c r="AJ143" i="3" s="1"/>
  <c r="AO143" i="3"/>
  <c r="AK143" i="3" s="1"/>
  <c r="AL144" i="3"/>
  <c r="AH144" i="3" s="1"/>
  <c r="AM144" i="3"/>
  <c r="AI144" i="3" s="1"/>
  <c r="AN144" i="3"/>
  <c r="AJ144" i="3" s="1"/>
  <c r="AO144" i="3"/>
  <c r="AK144" i="3" s="1"/>
  <c r="AL145" i="3"/>
  <c r="AH145" i="3" s="1"/>
  <c r="AM145" i="3"/>
  <c r="AI145" i="3" s="1"/>
  <c r="AN145" i="3"/>
  <c r="AJ145" i="3" s="1"/>
  <c r="AO145" i="3"/>
  <c r="AK145" i="3" s="1"/>
  <c r="AL146" i="3"/>
  <c r="AH146" i="3" s="1"/>
  <c r="AM146" i="3"/>
  <c r="AI146" i="3" s="1"/>
  <c r="AN146" i="3"/>
  <c r="AJ146" i="3" s="1"/>
  <c r="AO146" i="3"/>
  <c r="AK146" i="3" s="1"/>
  <c r="AL147" i="3"/>
  <c r="AH147" i="3" s="1"/>
  <c r="AM147" i="3"/>
  <c r="AI147" i="3" s="1"/>
  <c r="AN147" i="3"/>
  <c r="AJ147" i="3" s="1"/>
  <c r="AO147" i="3"/>
  <c r="AK147" i="3" s="1"/>
  <c r="AL148" i="3"/>
  <c r="AH148" i="3" s="1"/>
  <c r="AM148" i="3"/>
  <c r="AI148" i="3" s="1"/>
  <c r="AN148" i="3"/>
  <c r="AJ148" i="3" s="1"/>
  <c r="AO148" i="3"/>
  <c r="AK148" i="3" s="1"/>
  <c r="AL149" i="3"/>
  <c r="AH149" i="3" s="1"/>
  <c r="AM149" i="3"/>
  <c r="AI149" i="3" s="1"/>
  <c r="AN149" i="3"/>
  <c r="AJ149" i="3" s="1"/>
  <c r="AO149" i="3"/>
  <c r="AK149" i="3" s="1"/>
  <c r="AL150" i="3"/>
  <c r="AH150" i="3" s="1"/>
  <c r="AM150" i="3"/>
  <c r="AI150" i="3" s="1"/>
  <c r="AN150" i="3"/>
  <c r="AJ150" i="3" s="1"/>
  <c r="AO150" i="3"/>
  <c r="AK150" i="3" s="1"/>
  <c r="AL151" i="3"/>
  <c r="AH151" i="3" s="1"/>
  <c r="AM151" i="3"/>
  <c r="AI151" i="3" s="1"/>
  <c r="AN151" i="3"/>
  <c r="AJ151" i="3" s="1"/>
  <c r="AO151" i="3"/>
  <c r="AK151" i="3" s="1"/>
  <c r="AL152" i="3"/>
  <c r="AH152" i="3" s="1"/>
  <c r="AM152" i="3"/>
  <c r="AI152" i="3" s="1"/>
  <c r="AN152" i="3"/>
  <c r="AJ152" i="3" s="1"/>
  <c r="AO152" i="3"/>
  <c r="AK152" i="3" s="1"/>
  <c r="AL153" i="3"/>
  <c r="AH153" i="3" s="1"/>
  <c r="AM153" i="3"/>
  <c r="AI153" i="3" s="1"/>
  <c r="AN153" i="3"/>
  <c r="AJ153" i="3" s="1"/>
  <c r="AO153" i="3"/>
  <c r="AK153" i="3" s="1"/>
  <c r="AL154" i="3"/>
  <c r="AH154" i="3" s="1"/>
  <c r="AM154" i="3"/>
  <c r="AI154" i="3" s="1"/>
  <c r="AN154" i="3"/>
  <c r="AJ154" i="3" s="1"/>
  <c r="AO154" i="3"/>
  <c r="AK154" i="3" s="1"/>
  <c r="AL155" i="3"/>
  <c r="AH155" i="3" s="1"/>
  <c r="AM155" i="3"/>
  <c r="AI156" i="3" s="1"/>
  <c r="AN155" i="3"/>
  <c r="AJ155" i="3" s="1"/>
  <c r="AO155" i="3"/>
  <c r="AK155" i="3" s="1"/>
  <c r="AL156" i="3"/>
  <c r="AH156" i="3" s="1"/>
  <c r="AM156" i="3"/>
  <c r="AN156" i="3"/>
  <c r="AJ156" i="3" s="1"/>
  <c r="AO156" i="3"/>
  <c r="AK156" i="3" s="1"/>
  <c r="AL157" i="3"/>
  <c r="AH157" i="3" s="1"/>
  <c r="AM157" i="3"/>
  <c r="AI157" i="3" s="1"/>
  <c r="AN157" i="3"/>
  <c r="AJ157" i="3" s="1"/>
  <c r="AO157" i="3"/>
  <c r="AK157" i="3" s="1"/>
  <c r="AL158" i="3"/>
  <c r="AH158" i="3" s="1"/>
  <c r="AM158" i="3"/>
  <c r="AI158" i="3" s="1"/>
  <c r="AN158" i="3"/>
  <c r="AJ158" i="3" s="1"/>
  <c r="AO158" i="3"/>
  <c r="AK158" i="3" s="1"/>
  <c r="AL159" i="3"/>
  <c r="AH159" i="3" s="1"/>
  <c r="AM159" i="3"/>
  <c r="AI159" i="3" s="1"/>
  <c r="AN159" i="3"/>
  <c r="AJ159" i="3" s="1"/>
  <c r="AO159" i="3"/>
  <c r="AK159" i="3" s="1"/>
  <c r="AL160" i="3"/>
  <c r="AH160" i="3" s="1"/>
  <c r="AM160" i="3"/>
  <c r="AI160" i="3" s="1"/>
  <c r="AN160" i="3"/>
  <c r="AJ160" i="3" s="1"/>
  <c r="AO160" i="3"/>
  <c r="AK160" i="3" s="1"/>
  <c r="AL161" i="3"/>
  <c r="AH161" i="3" s="1"/>
  <c r="AM161" i="3"/>
  <c r="AI161" i="3" s="1"/>
  <c r="AN161" i="3"/>
  <c r="AJ161" i="3" s="1"/>
  <c r="AO161" i="3"/>
  <c r="AK161" i="3" s="1"/>
  <c r="AL162" i="3"/>
  <c r="AH162" i="3" s="1"/>
  <c r="AM162" i="3"/>
  <c r="AI162" i="3" s="1"/>
  <c r="AN162" i="3"/>
  <c r="AJ162" i="3" s="1"/>
  <c r="AO162" i="3"/>
  <c r="AK162" i="3" s="1"/>
  <c r="AL163" i="3"/>
  <c r="AH163" i="3" s="1"/>
  <c r="AM163" i="3"/>
  <c r="AI163" i="3" s="1"/>
  <c r="AN163" i="3"/>
  <c r="AJ163" i="3" s="1"/>
  <c r="AO163" i="3"/>
  <c r="AK163" i="3" s="1"/>
  <c r="AL164" i="3"/>
  <c r="AH164" i="3" s="1"/>
  <c r="AM164" i="3"/>
  <c r="AI164" i="3" s="1"/>
  <c r="AN164" i="3"/>
  <c r="AJ164" i="3" s="1"/>
  <c r="AO164" i="3"/>
  <c r="AK164" i="3" s="1"/>
  <c r="AL165" i="3"/>
  <c r="AH165" i="3" s="1"/>
  <c r="AM165" i="3"/>
  <c r="AI165" i="3" s="1"/>
  <c r="AN165" i="3"/>
  <c r="AJ165" i="3" s="1"/>
  <c r="AO165" i="3"/>
  <c r="AK165" i="3" s="1"/>
  <c r="AL166" i="3"/>
  <c r="AH166" i="3" s="1"/>
  <c r="AM166" i="3"/>
  <c r="AI166" i="3" s="1"/>
  <c r="AN166" i="3"/>
  <c r="AJ166" i="3" s="1"/>
  <c r="AO166" i="3"/>
  <c r="AK166" i="3" s="1"/>
  <c r="AL167" i="3"/>
  <c r="AH167" i="3" s="1"/>
  <c r="AM167" i="3"/>
  <c r="AI167" i="3" s="1"/>
  <c r="AN167" i="3"/>
  <c r="AJ167" i="3" s="1"/>
  <c r="AO167" i="3"/>
  <c r="AK167" i="3" s="1"/>
  <c r="AL168" i="3"/>
  <c r="AH168" i="3" s="1"/>
  <c r="AM168" i="3"/>
  <c r="AI168" i="3" s="1"/>
  <c r="AN168" i="3"/>
  <c r="AJ168" i="3" s="1"/>
  <c r="AO168" i="3"/>
  <c r="AK168" i="3" s="1"/>
  <c r="AL169" i="3"/>
  <c r="AH169" i="3" s="1"/>
  <c r="AM169" i="3"/>
  <c r="AI169" i="3" s="1"/>
  <c r="AN169" i="3"/>
  <c r="AJ169" i="3" s="1"/>
  <c r="AO169" i="3"/>
  <c r="AK169" i="3" s="1"/>
  <c r="AL170" i="3"/>
  <c r="AH170" i="3" s="1"/>
  <c r="AM170" i="3"/>
  <c r="AI170" i="3" s="1"/>
  <c r="AN170" i="3"/>
  <c r="AJ170" i="3" s="1"/>
  <c r="AO170" i="3"/>
  <c r="AK170" i="3" s="1"/>
  <c r="AL171" i="3"/>
  <c r="AH171" i="3" s="1"/>
  <c r="AM171" i="3"/>
  <c r="AI171" i="3" s="1"/>
  <c r="AN171" i="3"/>
  <c r="AJ171" i="3" s="1"/>
  <c r="AO171" i="3"/>
  <c r="AK171" i="3" s="1"/>
  <c r="AL172" i="3"/>
  <c r="AH172" i="3" s="1"/>
  <c r="AM172" i="3"/>
  <c r="AI172" i="3" s="1"/>
  <c r="AN172" i="3"/>
  <c r="AJ172" i="3" s="1"/>
  <c r="AO172" i="3"/>
  <c r="AK172" i="3" s="1"/>
  <c r="AL173" i="3"/>
  <c r="AH173" i="3" s="1"/>
  <c r="AM173" i="3"/>
  <c r="AI173" i="3" s="1"/>
  <c r="AN173" i="3"/>
  <c r="AJ173" i="3" s="1"/>
  <c r="AO173" i="3"/>
  <c r="AK173" i="3" s="1"/>
  <c r="AL174" i="3"/>
  <c r="AH174" i="3" s="1"/>
  <c r="AM174" i="3"/>
  <c r="AI174" i="3" s="1"/>
  <c r="AN174" i="3"/>
  <c r="AJ174" i="3" s="1"/>
  <c r="AO174" i="3"/>
  <c r="AK174" i="3" s="1"/>
  <c r="AL175" i="3"/>
  <c r="AH175" i="3" s="1"/>
  <c r="AM175" i="3"/>
  <c r="AI175" i="3" s="1"/>
  <c r="AN175" i="3"/>
  <c r="AJ175" i="3" s="1"/>
  <c r="AO175" i="3"/>
  <c r="AK175" i="3" s="1"/>
  <c r="AL176" i="3"/>
  <c r="AH176" i="3" s="1"/>
  <c r="AM176" i="3"/>
  <c r="AI176" i="3" s="1"/>
  <c r="AN176" i="3"/>
  <c r="AJ176" i="3" s="1"/>
  <c r="AO176" i="3"/>
  <c r="AK176" i="3" s="1"/>
  <c r="AL177" i="3"/>
  <c r="AH177" i="3" s="1"/>
  <c r="AM177" i="3"/>
  <c r="AI177" i="3" s="1"/>
  <c r="AN177" i="3"/>
  <c r="AJ177" i="3" s="1"/>
  <c r="AO177" i="3"/>
  <c r="AK177" i="3" s="1"/>
  <c r="AL178" i="3"/>
  <c r="AH178" i="3" s="1"/>
  <c r="AM178" i="3"/>
  <c r="AI178" i="3" s="1"/>
  <c r="AN178" i="3"/>
  <c r="AJ178" i="3" s="1"/>
  <c r="AO178" i="3"/>
  <c r="AK178" i="3" s="1"/>
  <c r="AL179" i="3"/>
  <c r="AH179" i="3" s="1"/>
  <c r="AM179" i="3"/>
  <c r="AI179" i="3" s="1"/>
  <c r="AN179" i="3"/>
  <c r="AJ179" i="3" s="1"/>
  <c r="AO179" i="3"/>
  <c r="AK179" i="3" s="1"/>
  <c r="AL180" i="3"/>
  <c r="AH180" i="3" s="1"/>
  <c r="AM180" i="3"/>
  <c r="AI180" i="3" s="1"/>
  <c r="AN180" i="3"/>
  <c r="AJ180" i="3" s="1"/>
  <c r="AO180" i="3"/>
  <c r="AK180" i="3" s="1"/>
  <c r="AL181" i="3"/>
  <c r="AH181" i="3" s="1"/>
  <c r="AM181" i="3"/>
  <c r="AI181" i="3" s="1"/>
  <c r="AN181" i="3"/>
  <c r="AJ181" i="3" s="1"/>
  <c r="AO181" i="3"/>
  <c r="AK181" i="3" s="1"/>
  <c r="AL182" i="3"/>
  <c r="AH182" i="3" s="1"/>
  <c r="AM182" i="3"/>
  <c r="AI182" i="3" s="1"/>
  <c r="AN182" i="3"/>
  <c r="AJ182" i="3" s="1"/>
  <c r="AO182" i="3"/>
  <c r="AK182" i="3" s="1"/>
  <c r="AL183" i="3"/>
  <c r="AH183" i="3" s="1"/>
  <c r="AM183" i="3"/>
  <c r="AI183" i="3" s="1"/>
  <c r="AN183" i="3"/>
  <c r="AJ183" i="3" s="1"/>
  <c r="AO183" i="3"/>
  <c r="AK183" i="3" s="1"/>
  <c r="AL184" i="3"/>
  <c r="AH184" i="3" s="1"/>
  <c r="AM184" i="3"/>
  <c r="AI184" i="3" s="1"/>
  <c r="AN184" i="3"/>
  <c r="AJ184" i="3" s="1"/>
  <c r="AO184" i="3"/>
  <c r="AK184" i="3" s="1"/>
  <c r="AL185" i="3"/>
  <c r="AH185" i="3" s="1"/>
  <c r="AM185" i="3"/>
  <c r="AI185" i="3" s="1"/>
  <c r="AN185" i="3"/>
  <c r="AJ185" i="3" s="1"/>
  <c r="AO185" i="3"/>
  <c r="AK185" i="3" s="1"/>
  <c r="AL186" i="3"/>
  <c r="AH186" i="3" s="1"/>
  <c r="AM186" i="3"/>
  <c r="AI186" i="3" s="1"/>
  <c r="AN186" i="3"/>
  <c r="AJ186" i="3" s="1"/>
  <c r="AO186" i="3"/>
  <c r="AK186" i="3" s="1"/>
  <c r="AL187" i="3"/>
  <c r="AH187" i="3" s="1"/>
  <c r="AM187" i="3"/>
  <c r="AI187" i="3" s="1"/>
  <c r="AN187" i="3"/>
  <c r="AJ187" i="3" s="1"/>
  <c r="AO187" i="3"/>
  <c r="AK187" i="3" s="1"/>
  <c r="AL188" i="3"/>
  <c r="AH188" i="3" s="1"/>
  <c r="AM188" i="3"/>
  <c r="AI188" i="3" s="1"/>
  <c r="AN188" i="3"/>
  <c r="AJ188" i="3" s="1"/>
  <c r="AO188" i="3"/>
  <c r="AK188" i="3" s="1"/>
  <c r="AL189" i="3"/>
  <c r="AH189" i="3" s="1"/>
  <c r="AM189" i="3"/>
  <c r="AI189" i="3" s="1"/>
  <c r="AN189" i="3"/>
  <c r="AJ189" i="3" s="1"/>
  <c r="AO189" i="3"/>
  <c r="AK189" i="3" s="1"/>
  <c r="AL190" i="3"/>
  <c r="AH190" i="3" s="1"/>
  <c r="AM190" i="3"/>
  <c r="AI190" i="3" s="1"/>
  <c r="AN190" i="3"/>
  <c r="AJ190" i="3" s="1"/>
  <c r="AO190" i="3"/>
  <c r="AK190" i="3" s="1"/>
  <c r="AL191" i="3"/>
  <c r="AH191" i="3" s="1"/>
  <c r="AM191" i="3"/>
  <c r="AI191" i="3" s="1"/>
  <c r="AN191" i="3"/>
  <c r="AJ191" i="3" s="1"/>
  <c r="AO191" i="3"/>
  <c r="AK191" i="3" s="1"/>
  <c r="AL192" i="3"/>
  <c r="AH192" i="3" s="1"/>
  <c r="AM192" i="3"/>
  <c r="AI192" i="3" s="1"/>
  <c r="AN192" i="3"/>
  <c r="AJ192" i="3" s="1"/>
  <c r="AO192" i="3"/>
  <c r="AK192" i="3" s="1"/>
  <c r="AL193" i="3"/>
  <c r="AH193" i="3" s="1"/>
  <c r="AM193" i="3"/>
  <c r="AI193" i="3" s="1"/>
  <c r="AN193" i="3"/>
  <c r="AJ193" i="3" s="1"/>
  <c r="AO193" i="3"/>
  <c r="AK193" i="3" s="1"/>
  <c r="AL194" i="3"/>
  <c r="AH194" i="3" s="1"/>
  <c r="AM194" i="3"/>
  <c r="AI194" i="3" s="1"/>
  <c r="AN194" i="3"/>
  <c r="AJ194" i="3" s="1"/>
  <c r="AO194" i="3"/>
  <c r="AK194" i="3" s="1"/>
  <c r="AL195" i="3"/>
  <c r="AH195" i="3" s="1"/>
  <c r="AM195" i="3"/>
  <c r="AI195" i="3" s="1"/>
  <c r="AN195" i="3"/>
  <c r="AJ195" i="3" s="1"/>
  <c r="AO195" i="3"/>
  <c r="AK195" i="3" s="1"/>
  <c r="AL196" i="3"/>
  <c r="AH196" i="3" s="1"/>
  <c r="AM196" i="3"/>
  <c r="AI196" i="3" s="1"/>
  <c r="AN196" i="3"/>
  <c r="AJ196" i="3" s="1"/>
  <c r="AO196" i="3"/>
  <c r="AK196" i="3" s="1"/>
  <c r="AL197" i="3"/>
  <c r="AH197" i="3" s="1"/>
  <c r="AM197" i="3"/>
  <c r="AI197" i="3" s="1"/>
  <c r="AN197" i="3"/>
  <c r="AJ197" i="3" s="1"/>
  <c r="AO197" i="3"/>
  <c r="AK197" i="3" s="1"/>
  <c r="AL198" i="3"/>
  <c r="AH198" i="3" s="1"/>
  <c r="AM198" i="3"/>
  <c r="AI198" i="3" s="1"/>
  <c r="AN198" i="3"/>
  <c r="AJ198" i="3" s="1"/>
  <c r="AO198" i="3"/>
  <c r="AK198" i="3" s="1"/>
  <c r="AL199" i="3"/>
  <c r="AH199" i="3" s="1"/>
  <c r="AM199" i="3"/>
  <c r="AI199" i="3" s="1"/>
  <c r="AN199" i="3"/>
  <c r="AJ199" i="3" s="1"/>
  <c r="AO199" i="3"/>
  <c r="AK199" i="3" s="1"/>
  <c r="AL200" i="3"/>
  <c r="AH200" i="3" s="1"/>
  <c r="AM200" i="3"/>
  <c r="AI200" i="3" s="1"/>
  <c r="AN200" i="3"/>
  <c r="AJ200" i="3" s="1"/>
  <c r="AO200" i="3"/>
  <c r="AK200" i="3" s="1"/>
  <c r="AL201" i="3"/>
  <c r="AH201" i="3" s="1"/>
  <c r="AM201" i="3"/>
  <c r="AI201" i="3" s="1"/>
  <c r="AN201" i="3"/>
  <c r="AJ201" i="3" s="1"/>
  <c r="AO201" i="3"/>
  <c r="AK201" i="3" s="1"/>
  <c r="AL202" i="3"/>
  <c r="AH202" i="3" s="1"/>
  <c r="AM202" i="3"/>
  <c r="AI202" i="3" s="1"/>
  <c r="AN202" i="3"/>
  <c r="AJ202" i="3" s="1"/>
  <c r="AO202" i="3"/>
  <c r="AK202" i="3" s="1"/>
  <c r="AL203" i="3"/>
  <c r="AH203" i="3" s="1"/>
  <c r="AM203" i="3"/>
  <c r="AI203" i="3" s="1"/>
  <c r="AN203" i="3"/>
  <c r="AJ203" i="3" s="1"/>
  <c r="AO203" i="3"/>
  <c r="AK203" i="3" s="1"/>
  <c r="AL204" i="3"/>
  <c r="AH204" i="3" s="1"/>
  <c r="AM204" i="3"/>
  <c r="AI204" i="3" s="1"/>
  <c r="AN204" i="3"/>
  <c r="AJ204" i="3" s="1"/>
  <c r="AO204" i="3"/>
  <c r="AK204" i="3" s="1"/>
  <c r="AL205" i="3"/>
  <c r="AH205" i="3" s="1"/>
  <c r="AM205" i="3"/>
  <c r="AI205" i="3" s="1"/>
  <c r="AN205" i="3"/>
  <c r="AJ205" i="3" s="1"/>
  <c r="AO205" i="3"/>
  <c r="AK205" i="3" s="1"/>
  <c r="AL206" i="3"/>
  <c r="AH206" i="3" s="1"/>
  <c r="AM206" i="3"/>
  <c r="AI206" i="3" s="1"/>
  <c r="AN206" i="3"/>
  <c r="AJ206" i="3" s="1"/>
  <c r="AO206" i="3"/>
  <c r="AK206" i="3" s="1"/>
  <c r="AL207" i="3"/>
  <c r="AH207" i="3" s="1"/>
  <c r="AM207" i="3"/>
  <c r="AI207" i="3" s="1"/>
  <c r="AN207" i="3"/>
  <c r="AJ207" i="3" s="1"/>
  <c r="AO207" i="3"/>
  <c r="AK207" i="3" s="1"/>
  <c r="AL208" i="3"/>
  <c r="AH208" i="3" s="1"/>
  <c r="AM208" i="3"/>
  <c r="AI208" i="3" s="1"/>
  <c r="AN208" i="3"/>
  <c r="AJ208" i="3" s="1"/>
  <c r="AO208" i="3"/>
  <c r="AK208" i="3" s="1"/>
  <c r="AL209" i="3"/>
  <c r="AH209" i="3" s="1"/>
  <c r="AM209" i="3"/>
  <c r="AI209" i="3" s="1"/>
  <c r="AN209" i="3"/>
  <c r="AJ209" i="3" s="1"/>
  <c r="AO209" i="3"/>
  <c r="AK209" i="3" s="1"/>
  <c r="AL210" i="3"/>
  <c r="AH210" i="3" s="1"/>
  <c r="AM210" i="3"/>
  <c r="AI210" i="3" s="1"/>
  <c r="AN210" i="3"/>
  <c r="AJ210" i="3" s="1"/>
  <c r="AO210" i="3"/>
  <c r="AK210" i="3" s="1"/>
  <c r="F2" i="3"/>
  <c r="G2" i="3" s="1"/>
  <c r="F3" i="3"/>
  <c r="G3" i="3"/>
  <c r="F4" i="3"/>
  <c r="G4" i="3" s="1"/>
  <c r="F5" i="3"/>
  <c r="G5" i="3"/>
  <c r="F6" i="3"/>
  <c r="G6" i="3" s="1"/>
  <c r="F7" i="3"/>
  <c r="G7" i="3"/>
  <c r="F8" i="3"/>
  <c r="G8" i="3" s="1"/>
  <c r="F9" i="3"/>
  <c r="G9" i="3"/>
  <c r="F10" i="3"/>
  <c r="G10" i="3" s="1"/>
  <c r="F11" i="3"/>
  <c r="G11" i="3"/>
  <c r="F12" i="3"/>
  <c r="G12" i="3" s="1"/>
  <c r="F13" i="3"/>
  <c r="G13" i="3"/>
  <c r="F14" i="3"/>
  <c r="G14" i="3" s="1"/>
  <c r="F15" i="3"/>
  <c r="G15" i="3"/>
  <c r="I15" i="3"/>
  <c r="F16" i="3"/>
  <c r="G16" i="3" s="1"/>
  <c r="F17" i="3"/>
  <c r="G17" i="3"/>
  <c r="I17" i="3"/>
  <c r="F18" i="3"/>
  <c r="G18" i="3" s="1"/>
  <c r="F19" i="3"/>
  <c r="G19" i="3"/>
  <c r="I19" i="3"/>
  <c r="F20" i="3"/>
  <c r="G20" i="3" s="1"/>
  <c r="F21" i="3"/>
  <c r="G21" i="3"/>
  <c r="I21" i="3"/>
  <c r="F22" i="3"/>
  <c r="G22" i="3" s="1"/>
  <c r="F23" i="3"/>
  <c r="G23" i="3"/>
  <c r="I23" i="3"/>
  <c r="F24" i="3"/>
  <c r="G24" i="3" s="1"/>
  <c r="I24" i="3" s="1"/>
  <c r="F25" i="3"/>
  <c r="G25" i="3"/>
  <c r="I25" i="3"/>
  <c r="F26" i="3"/>
  <c r="G26" i="3" s="1"/>
  <c r="I26" i="3" s="1"/>
  <c r="F27" i="3"/>
  <c r="G27" i="3"/>
  <c r="I27" i="3"/>
  <c r="F28" i="3"/>
  <c r="G28" i="3" s="1"/>
  <c r="I28" i="3" s="1"/>
  <c r="F29" i="3"/>
  <c r="G29" i="3"/>
  <c r="I29" i="3"/>
  <c r="F30" i="3"/>
  <c r="G30" i="3" s="1"/>
  <c r="I30" i="3" s="1"/>
  <c r="F31" i="3"/>
  <c r="G31" i="3"/>
  <c r="I31" i="3" s="1"/>
  <c r="F32" i="3"/>
  <c r="G32" i="3" s="1"/>
  <c r="I32" i="3" s="1"/>
  <c r="F33" i="3"/>
  <c r="G33" i="3"/>
  <c r="I33" i="3" s="1"/>
  <c r="F34" i="3"/>
  <c r="G34" i="3" s="1"/>
  <c r="I34" i="3" s="1"/>
  <c r="F35" i="3"/>
  <c r="G35" i="3"/>
  <c r="I35" i="3" s="1"/>
  <c r="F36" i="3"/>
  <c r="G36" i="3" s="1"/>
  <c r="I36" i="3" s="1"/>
  <c r="F37" i="3"/>
  <c r="G37" i="3"/>
  <c r="I37" i="3" s="1"/>
  <c r="F38" i="3"/>
  <c r="G38" i="3" s="1"/>
  <c r="I38" i="3" s="1"/>
  <c r="F39" i="3"/>
  <c r="G39" i="3"/>
  <c r="I39" i="3" s="1"/>
  <c r="F40" i="3"/>
  <c r="G40" i="3" s="1"/>
  <c r="I40" i="3" s="1"/>
  <c r="F41" i="3"/>
  <c r="G41" i="3"/>
  <c r="I41" i="3" s="1"/>
  <c r="F42" i="3"/>
  <c r="G42" i="3" s="1"/>
  <c r="I42" i="3" s="1"/>
  <c r="F43" i="3"/>
  <c r="G43" i="3"/>
  <c r="I43" i="3" s="1"/>
  <c r="F44" i="3"/>
  <c r="G44" i="3" s="1"/>
  <c r="I44" i="3"/>
  <c r="F45" i="3"/>
  <c r="G45" i="3" s="1"/>
  <c r="F46" i="3"/>
  <c r="G46" i="3"/>
  <c r="I46" i="3"/>
  <c r="F47" i="3"/>
  <c r="G47" i="3" s="1"/>
  <c r="F48" i="3"/>
  <c r="G48" i="3"/>
  <c r="I48" i="3"/>
  <c r="F49" i="3"/>
  <c r="G49" i="3" s="1"/>
  <c r="F50" i="3"/>
  <c r="G50" i="3"/>
  <c r="I50" i="3"/>
  <c r="F51" i="3"/>
  <c r="G51" i="3" s="1"/>
  <c r="F52" i="3"/>
  <c r="G52" i="3"/>
  <c r="I52" i="3"/>
  <c r="F53" i="3"/>
  <c r="G53" i="3" s="1"/>
  <c r="F54" i="3"/>
  <c r="G54" i="3"/>
  <c r="I54" i="3"/>
  <c r="F55" i="3"/>
  <c r="G55" i="3" s="1"/>
  <c r="F56" i="3"/>
  <c r="G56" i="3"/>
  <c r="I56" i="3"/>
  <c r="F57" i="3"/>
  <c r="G57" i="3" s="1"/>
  <c r="F58" i="3"/>
  <c r="G58" i="3"/>
  <c r="I58" i="3"/>
  <c r="F59" i="3"/>
  <c r="G59" i="3" s="1"/>
  <c r="F60" i="3"/>
  <c r="G60" i="3"/>
  <c r="I60" i="3"/>
  <c r="F61" i="3"/>
  <c r="G61" i="3" s="1"/>
  <c r="F62" i="3"/>
  <c r="G62" i="3"/>
  <c r="I62" i="3"/>
  <c r="F63" i="3"/>
  <c r="G63" i="3" s="1"/>
  <c r="F64" i="3"/>
  <c r="G64" i="3"/>
  <c r="I64" i="3"/>
  <c r="F65" i="3"/>
  <c r="G65" i="3" s="1"/>
  <c r="F66" i="3"/>
  <c r="G66" i="3"/>
  <c r="I66" i="3"/>
  <c r="F67" i="3"/>
  <c r="G67" i="3" s="1"/>
  <c r="F68" i="3"/>
  <c r="G68" i="3"/>
  <c r="I68" i="3"/>
  <c r="F69" i="3"/>
  <c r="G69" i="3" s="1"/>
  <c r="F70" i="3"/>
  <c r="G70" i="3"/>
  <c r="I70" i="3"/>
  <c r="F71" i="3"/>
  <c r="G71" i="3" s="1"/>
  <c r="F72" i="3"/>
  <c r="G72" i="3"/>
  <c r="I72" i="3"/>
  <c r="F73" i="3"/>
  <c r="G73" i="3" s="1"/>
  <c r="I73" i="3" s="1"/>
  <c r="F74" i="3"/>
  <c r="G74" i="3"/>
  <c r="I74" i="3"/>
  <c r="F75" i="3"/>
  <c r="G75" i="3" s="1"/>
  <c r="F76" i="3"/>
  <c r="G76" i="3"/>
  <c r="F77" i="3"/>
  <c r="G77" i="3" s="1"/>
  <c r="F78" i="3"/>
  <c r="G78" i="3"/>
  <c r="I78" i="3"/>
  <c r="F79" i="3"/>
  <c r="G79" i="3" s="1"/>
  <c r="F80" i="3"/>
  <c r="G80" i="3"/>
  <c r="I80" i="3"/>
  <c r="F81" i="3"/>
  <c r="G81" i="3" s="1"/>
  <c r="F82" i="3"/>
  <c r="G82" i="3"/>
  <c r="F83" i="3"/>
  <c r="G83" i="3" s="1"/>
  <c r="I83" i="3" s="1"/>
  <c r="F84" i="3"/>
  <c r="G84" i="3"/>
  <c r="F85" i="3"/>
  <c r="G85" i="3" s="1"/>
  <c r="I85" i="3" s="1"/>
  <c r="F86" i="3"/>
  <c r="G86" i="3"/>
  <c r="F87" i="3"/>
  <c r="G87" i="3" s="1"/>
  <c r="I87" i="3" s="1"/>
  <c r="F88" i="3"/>
  <c r="G88" i="3"/>
  <c r="F89" i="3"/>
  <c r="G89" i="3" s="1"/>
  <c r="I89" i="3" s="1"/>
  <c r="F90" i="3"/>
  <c r="G90" i="3"/>
  <c r="F91" i="3"/>
  <c r="G91" i="3" s="1"/>
  <c r="I91" i="3" s="1"/>
  <c r="F92" i="3"/>
  <c r="G92" i="3"/>
  <c r="F93" i="3"/>
  <c r="G93" i="3" s="1"/>
  <c r="I93" i="3" s="1"/>
  <c r="F94" i="3"/>
  <c r="G94" i="3"/>
  <c r="F95" i="3"/>
  <c r="G95" i="3" s="1"/>
  <c r="I95" i="3" s="1"/>
  <c r="F96" i="3"/>
  <c r="G96" i="3"/>
  <c r="F97" i="3"/>
  <c r="G97" i="3" s="1"/>
  <c r="I97" i="3" s="1"/>
  <c r="F98" i="3"/>
  <c r="G98" i="3"/>
  <c r="F99" i="3"/>
  <c r="G99" i="3" s="1"/>
  <c r="I99" i="3" s="1"/>
  <c r="F100" i="3"/>
  <c r="G100" i="3"/>
  <c r="F101" i="3"/>
  <c r="G101" i="3" s="1"/>
  <c r="I101" i="3" s="1"/>
  <c r="F102" i="3"/>
  <c r="G102" i="3"/>
  <c r="F103" i="3"/>
  <c r="G103" i="3" s="1"/>
  <c r="F104" i="3"/>
  <c r="G104" i="3"/>
  <c r="F105" i="3"/>
  <c r="G105" i="3" s="1"/>
  <c r="F106" i="3"/>
  <c r="G106" i="3"/>
  <c r="F107" i="3"/>
  <c r="G107" i="3" s="1"/>
  <c r="F108" i="3"/>
  <c r="G108" i="3"/>
  <c r="F109" i="3"/>
  <c r="G109" i="3" s="1"/>
  <c r="F110" i="3"/>
  <c r="G110" i="3"/>
  <c r="F111" i="3"/>
  <c r="G111" i="3" s="1"/>
  <c r="F112" i="3"/>
  <c r="G112" i="3"/>
  <c r="F113" i="3"/>
  <c r="G113" i="3" s="1"/>
  <c r="F114" i="3"/>
  <c r="G114" i="3"/>
  <c r="F115" i="3"/>
  <c r="G115" i="3" s="1"/>
  <c r="F116" i="3"/>
  <c r="G116" i="3"/>
  <c r="I116" i="3" s="1"/>
  <c r="F117" i="3"/>
  <c r="G117" i="3" s="1"/>
  <c r="F118" i="3"/>
  <c r="G118" i="3"/>
  <c r="I118" i="3" s="1"/>
  <c r="F119" i="3"/>
  <c r="G119" i="3" s="1"/>
  <c r="F120" i="3"/>
  <c r="G120" i="3"/>
  <c r="I120" i="3" s="1"/>
  <c r="F121" i="3"/>
  <c r="G121" i="3" s="1"/>
  <c r="I121" i="3"/>
  <c r="F122" i="3"/>
  <c r="G122" i="3" s="1"/>
  <c r="I122" i="3" s="1"/>
  <c r="H122" i="3"/>
  <c r="F123" i="3"/>
  <c r="G123" i="3"/>
  <c r="I123" i="3"/>
  <c r="F124" i="3"/>
  <c r="G124" i="3" s="1"/>
  <c r="I124" i="3" s="1"/>
  <c r="H124" i="3"/>
  <c r="F125" i="3"/>
  <c r="G125" i="3"/>
  <c r="I125" i="3"/>
  <c r="F126" i="3"/>
  <c r="G126" i="3" s="1"/>
  <c r="I126" i="3" s="1"/>
  <c r="H126" i="3"/>
  <c r="F127" i="3"/>
  <c r="G127" i="3"/>
  <c r="I127" i="3"/>
  <c r="F128" i="3"/>
  <c r="G128" i="3" s="1"/>
  <c r="I128" i="3" s="1"/>
  <c r="H128" i="3"/>
  <c r="F129" i="3"/>
  <c r="G129" i="3"/>
  <c r="I129" i="3"/>
  <c r="F130" i="3"/>
  <c r="G130" i="3" s="1"/>
  <c r="I130" i="3" s="1"/>
  <c r="H130" i="3"/>
  <c r="F131" i="3"/>
  <c r="G131" i="3"/>
  <c r="I131" i="3"/>
  <c r="F132" i="3"/>
  <c r="G132" i="3" s="1"/>
  <c r="I132" i="3" s="1"/>
  <c r="H132" i="3"/>
  <c r="F133" i="3"/>
  <c r="G133" i="3"/>
  <c r="I133" i="3"/>
  <c r="F134" i="3"/>
  <c r="G134" i="3" s="1"/>
  <c r="I134" i="3" s="1"/>
  <c r="H134" i="3"/>
  <c r="J134" i="3" s="1"/>
  <c r="F135" i="3"/>
  <c r="G135" i="3"/>
  <c r="I135" i="3"/>
  <c r="F136" i="3"/>
  <c r="G136" i="3" s="1"/>
  <c r="I136" i="3" s="1"/>
  <c r="H136" i="3"/>
  <c r="J136" i="3" s="1"/>
  <c r="F137" i="3"/>
  <c r="G137" i="3"/>
  <c r="I137" i="3"/>
  <c r="F138" i="3"/>
  <c r="G138" i="3" s="1"/>
  <c r="I138" i="3" s="1"/>
  <c r="H138" i="3"/>
  <c r="J138" i="3" s="1"/>
  <c r="F139" i="3"/>
  <c r="G139" i="3"/>
  <c r="I139" i="3"/>
  <c r="F140" i="3"/>
  <c r="G140" i="3" s="1"/>
  <c r="I140" i="3" s="1"/>
  <c r="H140" i="3"/>
  <c r="J140" i="3" s="1"/>
  <c r="F141" i="3"/>
  <c r="G141" i="3"/>
  <c r="I141" i="3"/>
  <c r="F142" i="3"/>
  <c r="G142" i="3"/>
  <c r="H142" i="3" s="1"/>
  <c r="J142" i="3" s="1"/>
  <c r="I142" i="3"/>
  <c r="F143" i="3"/>
  <c r="G143" i="3" s="1"/>
  <c r="F144" i="3"/>
  <c r="G144" i="3"/>
  <c r="I144" i="3"/>
  <c r="F145" i="3"/>
  <c r="G145" i="3" s="1"/>
  <c r="F146" i="3"/>
  <c r="G146" i="3"/>
  <c r="I146" i="3"/>
  <c r="F147" i="3"/>
  <c r="G147" i="3" s="1"/>
  <c r="F148" i="3"/>
  <c r="G148" i="3"/>
  <c r="I148" i="3"/>
  <c r="F149" i="3"/>
  <c r="G149" i="3" s="1"/>
  <c r="F150" i="3"/>
  <c r="G150" i="3"/>
  <c r="I150" i="3"/>
  <c r="F151" i="3"/>
  <c r="G151" i="3" s="1"/>
  <c r="F152" i="3"/>
  <c r="G152" i="3"/>
  <c r="I152" i="3"/>
  <c r="F153" i="3"/>
  <c r="G153" i="3" s="1"/>
  <c r="F154" i="3"/>
  <c r="G154" i="3"/>
  <c r="I154" i="3"/>
  <c r="F155" i="3"/>
  <c r="G155" i="3" s="1"/>
  <c r="F156" i="3"/>
  <c r="G156" i="3"/>
  <c r="I156" i="3"/>
  <c r="F157" i="3"/>
  <c r="G157" i="3" s="1"/>
  <c r="F158" i="3"/>
  <c r="G158" i="3"/>
  <c r="I158" i="3"/>
  <c r="F159" i="3"/>
  <c r="G159" i="3" s="1"/>
  <c r="F160" i="3"/>
  <c r="G160" i="3"/>
  <c r="I160" i="3"/>
  <c r="F161" i="3"/>
  <c r="G161" i="3" s="1"/>
  <c r="F162" i="3"/>
  <c r="G162" i="3"/>
  <c r="I162" i="3"/>
  <c r="F163" i="3"/>
  <c r="G163" i="3" s="1"/>
  <c r="F164" i="3"/>
  <c r="G164" i="3"/>
  <c r="I164" i="3"/>
  <c r="F165" i="3"/>
  <c r="G165" i="3" s="1"/>
  <c r="F166" i="3"/>
  <c r="G166" i="3"/>
  <c r="I166" i="3"/>
  <c r="F167" i="3"/>
  <c r="G167" i="3" s="1"/>
  <c r="F168" i="3"/>
  <c r="G168" i="3"/>
  <c r="I168" i="3"/>
  <c r="F169" i="3"/>
  <c r="G169" i="3" s="1"/>
  <c r="F170" i="3"/>
  <c r="G170" i="3"/>
  <c r="I170" i="3"/>
  <c r="F171" i="3"/>
  <c r="G171" i="3" s="1"/>
  <c r="F172" i="3"/>
  <c r="G172" i="3"/>
  <c r="I172" i="3"/>
  <c r="F173" i="3"/>
  <c r="G173" i="3" s="1"/>
  <c r="F174" i="3"/>
  <c r="G174" i="3"/>
  <c r="I174" i="3"/>
  <c r="F175" i="3"/>
  <c r="G175" i="3" s="1"/>
  <c r="F176" i="3"/>
  <c r="G176" i="3"/>
  <c r="I176" i="3"/>
  <c r="F177" i="3"/>
  <c r="G177" i="3" s="1"/>
  <c r="F178" i="3"/>
  <c r="G178" i="3"/>
  <c r="I178" i="3"/>
  <c r="F179" i="3"/>
  <c r="G179" i="3" s="1"/>
  <c r="F180" i="3"/>
  <c r="G180" i="3"/>
  <c r="I180" i="3"/>
  <c r="F181" i="3"/>
  <c r="G181" i="3" s="1"/>
  <c r="F182" i="3"/>
  <c r="G182" i="3"/>
  <c r="I182" i="3"/>
  <c r="F183" i="3"/>
  <c r="G183" i="3" s="1"/>
  <c r="F184" i="3"/>
  <c r="G184" i="3"/>
  <c r="I184" i="3"/>
  <c r="F185" i="3"/>
  <c r="G185" i="3" s="1"/>
  <c r="F186" i="3"/>
  <c r="G186" i="3"/>
  <c r="I186" i="3"/>
  <c r="F187" i="3"/>
  <c r="G187" i="3" s="1"/>
  <c r="F188" i="3"/>
  <c r="G188" i="3"/>
  <c r="H194" i="3" s="1"/>
  <c r="F189" i="3"/>
  <c r="G189" i="3" s="1"/>
  <c r="F190" i="3"/>
  <c r="G190" i="3"/>
  <c r="I190" i="3"/>
  <c r="F191" i="3"/>
  <c r="G191" i="3" s="1"/>
  <c r="F192" i="3"/>
  <c r="G192" i="3"/>
  <c r="I192" i="3"/>
  <c r="F193" i="3"/>
  <c r="G193" i="3" s="1"/>
  <c r="F194" i="3"/>
  <c r="G194" i="3"/>
  <c r="I194" i="3"/>
  <c r="F195" i="3"/>
  <c r="G195" i="3" s="1"/>
  <c r="F196" i="3"/>
  <c r="G196" i="3"/>
  <c r="I196" i="3"/>
  <c r="F197" i="3"/>
  <c r="G197" i="3" s="1"/>
  <c r="F198" i="3"/>
  <c r="G198" i="3"/>
  <c r="I198" i="3"/>
  <c r="F199" i="3"/>
  <c r="G199" i="3" s="1"/>
  <c r="F200" i="3"/>
  <c r="G200" i="3"/>
  <c r="I200" i="3"/>
  <c r="F201" i="3"/>
  <c r="G201" i="3" s="1"/>
  <c r="F202" i="3"/>
  <c r="G202" i="3"/>
  <c r="I202" i="3"/>
  <c r="F203" i="3"/>
  <c r="G203" i="3" s="1"/>
  <c r="F204" i="3"/>
  <c r="G204" i="3"/>
  <c r="I204" i="3"/>
  <c r="F205" i="3"/>
  <c r="G205" i="3" s="1"/>
  <c r="I205" i="3" s="1"/>
  <c r="F206" i="3"/>
  <c r="G206" i="3"/>
  <c r="I206" i="3" s="1"/>
  <c r="F207" i="3"/>
  <c r="G207" i="3" s="1"/>
  <c r="I207" i="3" s="1"/>
  <c r="F208" i="3"/>
  <c r="G208" i="3"/>
  <c r="I208" i="3"/>
  <c r="F209" i="3"/>
  <c r="G209" i="3" s="1"/>
  <c r="I209" i="3" s="1"/>
  <c r="F210" i="3"/>
  <c r="G210" i="3"/>
  <c r="I210" i="3"/>
  <c r="BH211" i="3"/>
  <c r="BG211" i="3"/>
  <c r="BF211" i="3"/>
  <c r="BE211" i="3"/>
  <c r="BD211" i="3"/>
  <c r="BC211" i="3"/>
  <c r="BB211" i="3"/>
  <c r="BA211" i="3"/>
  <c r="AZ211" i="3"/>
  <c r="AY211" i="3"/>
  <c r="AX211" i="3"/>
  <c r="AW211" i="3"/>
  <c r="AO211" i="3"/>
  <c r="AN211" i="3"/>
  <c r="AM211" i="3"/>
  <c r="AL211" i="3"/>
  <c r="AK211" i="3"/>
  <c r="AJ211" i="3"/>
  <c r="AI211" i="3"/>
  <c r="AH211" i="3"/>
  <c r="G211" i="3"/>
  <c r="F211" i="3"/>
  <c r="AY209" i="3" l="1"/>
  <c r="AY207" i="3"/>
  <c r="AW206" i="3"/>
  <c r="AY205" i="3"/>
  <c r="AY203" i="3"/>
  <c r="AY201" i="3"/>
  <c r="AY199" i="3"/>
  <c r="AY197" i="3"/>
  <c r="AY195" i="3"/>
  <c r="AY193" i="3"/>
  <c r="AY191" i="3"/>
  <c r="AY189" i="3"/>
  <c r="AY187" i="3"/>
  <c r="AY185" i="3"/>
  <c r="AY183" i="3"/>
  <c r="AY181" i="3"/>
  <c r="AY179" i="3"/>
  <c r="AY177" i="3"/>
  <c r="AY175" i="3"/>
  <c r="AY173" i="3"/>
  <c r="AY171" i="3"/>
  <c r="AY169" i="3"/>
  <c r="AY167" i="3"/>
  <c r="AY165" i="3"/>
  <c r="AY163" i="3"/>
  <c r="BA162" i="3"/>
  <c r="AW162" i="3"/>
  <c r="AY161" i="3"/>
  <c r="BA160" i="3"/>
  <c r="AW160" i="3"/>
  <c r="AY159" i="3"/>
  <c r="BA158" i="3"/>
  <c r="AW158" i="3"/>
  <c r="AY157" i="3"/>
  <c r="AY147" i="3"/>
  <c r="AY145" i="3"/>
  <c r="AY143" i="3"/>
  <c r="AY141" i="3"/>
  <c r="AY139" i="3"/>
  <c r="AY137" i="3"/>
  <c r="AY135" i="3"/>
  <c r="AY133" i="3"/>
  <c r="AY131" i="3"/>
  <c r="AY129" i="3"/>
  <c r="AY127" i="3"/>
  <c r="AY125" i="3"/>
  <c r="AY123" i="3"/>
  <c r="AY121" i="3"/>
  <c r="AY119" i="3"/>
  <c r="AY117" i="3"/>
  <c r="AY115" i="3"/>
  <c r="AY113" i="3"/>
  <c r="AY111" i="3"/>
  <c r="AY109" i="3"/>
  <c r="AY107" i="3"/>
  <c r="AY105" i="3"/>
  <c r="AY103" i="3"/>
  <c r="AY101" i="3"/>
  <c r="AY99" i="3"/>
  <c r="AY97" i="3"/>
  <c r="AY95" i="3"/>
  <c r="AY93" i="3"/>
  <c r="AY91" i="3"/>
  <c r="AY89" i="3"/>
  <c r="AY87" i="3"/>
  <c r="AY85" i="3"/>
  <c r="AY83" i="3"/>
  <c r="AY81" i="3"/>
  <c r="AY79" i="3"/>
  <c r="AY77" i="3"/>
  <c r="AY75" i="3"/>
  <c r="AY73" i="3"/>
  <c r="BA71" i="3"/>
  <c r="AY70" i="3"/>
  <c r="AW71" i="3"/>
  <c r="BA67" i="3"/>
  <c r="AY66" i="3"/>
  <c r="AW67" i="3"/>
  <c r="BA63" i="3"/>
  <c r="AY62" i="3"/>
  <c r="AW63" i="3"/>
  <c r="BA59" i="3"/>
  <c r="AY58" i="3"/>
  <c r="AW59" i="3"/>
  <c r="BA55" i="3"/>
  <c r="AY54" i="3"/>
  <c r="AW55" i="3"/>
  <c r="BA51" i="3"/>
  <c r="AY50" i="3"/>
  <c r="AW51" i="3"/>
  <c r="BA47" i="3"/>
  <c r="AY46" i="3"/>
  <c r="AW47" i="3"/>
  <c r="BA43" i="3"/>
  <c r="AY42" i="3"/>
  <c r="AW43" i="3"/>
  <c r="BA39" i="3"/>
  <c r="AY38" i="3"/>
  <c r="AW39" i="3"/>
  <c r="BB34" i="3"/>
  <c r="BB35" i="3"/>
  <c r="AZ34" i="3"/>
  <c r="AZ35" i="3"/>
  <c r="AX34" i="3"/>
  <c r="AX35" i="3"/>
  <c r="BB29" i="3"/>
  <c r="BB26" i="3"/>
  <c r="BB27" i="3"/>
  <c r="AZ27" i="3"/>
  <c r="AZ26" i="3"/>
  <c r="AX26" i="3"/>
  <c r="AX25" i="3"/>
  <c r="BB21" i="3"/>
  <c r="BB18" i="3"/>
  <c r="BB19" i="3"/>
  <c r="AZ19" i="3"/>
  <c r="AZ18" i="3"/>
  <c r="AX18" i="3"/>
  <c r="AX17" i="3"/>
  <c r="BB13" i="3"/>
  <c r="BB10" i="3"/>
  <c r="BB7" i="3"/>
  <c r="BB11" i="3"/>
  <c r="AZ11" i="3"/>
  <c r="AZ6" i="3"/>
  <c r="AZ10" i="3"/>
  <c r="AX10" i="3"/>
  <c r="AX5" i="3"/>
  <c r="AX9" i="3"/>
  <c r="BB5" i="3"/>
  <c r="BA85" i="3"/>
  <c r="AW85" i="3"/>
  <c r="AY78" i="3"/>
  <c r="BA75" i="3"/>
  <c r="AW75" i="3"/>
  <c r="AW73" i="3"/>
  <c r="BA70" i="3"/>
  <c r="AY69" i="3"/>
  <c r="AW68" i="3"/>
  <c r="AY72" i="3"/>
  <c r="BA66" i="3"/>
  <c r="AY65" i="3"/>
  <c r="AW64" i="3"/>
  <c r="BA69" i="3"/>
  <c r="AY68" i="3"/>
  <c r="AW69" i="3"/>
  <c r="BA62" i="3"/>
  <c r="AY61" i="3"/>
  <c r="AW60" i="3"/>
  <c r="BA65" i="3"/>
  <c r="AY64" i="3"/>
  <c r="AW65" i="3"/>
  <c r="BA58" i="3"/>
  <c r="AY57" i="3"/>
  <c r="AW56" i="3"/>
  <c r="BA61" i="3"/>
  <c r="AY60" i="3"/>
  <c r="AW61" i="3"/>
  <c r="BA54" i="3"/>
  <c r="AY53" i="3"/>
  <c r="AW52" i="3"/>
  <c r="BA57" i="3"/>
  <c r="AY56" i="3"/>
  <c r="AW57" i="3"/>
  <c r="BA50" i="3"/>
  <c r="AY49" i="3"/>
  <c r="AW48" i="3"/>
  <c r="BA53" i="3"/>
  <c r="AY52" i="3"/>
  <c r="AW53" i="3"/>
  <c r="BA46" i="3"/>
  <c r="AY45" i="3"/>
  <c r="AW44" i="3"/>
  <c r="BA49" i="3"/>
  <c r="AY48" i="3"/>
  <c r="AW49" i="3"/>
  <c r="BA42" i="3"/>
  <c r="AY41" i="3"/>
  <c r="AW40" i="3"/>
  <c r="BA45" i="3"/>
  <c r="AY44" i="3"/>
  <c r="AW45" i="3"/>
  <c r="BA38" i="3"/>
  <c r="AY37" i="3"/>
  <c r="AW36" i="3"/>
  <c r="BA41" i="3"/>
  <c r="AY40" i="3"/>
  <c r="AW41" i="3"/>
  <c r="BA34" i="3"/>
  <c r="AY33" i="3"/>
  <c r="BA31" i="3"/>
  <c r="BA33" i="3"/>
  <c r="BA35" i="3"/>
  <c r="BA37" i="3"/>
  <c r="AY32" i="3"/>
  <c r="AY34" i="3"/>
  <c r="AY36" i="3"/>
  <c r="AW31" i="3"/>
  <c r="AW33" i="3"/>
  <c r="AW35" i="3"/>
  <c r="AW37" i="3"/>
  <c r="BB30" i="3"/>
  <c r="BB31" i="3"/>
  <c r="AZ30" i="3"/>
  <c r="AZ31" i="3"/>
  <c r="AX30" i="3"/>
  <c r="AX31" i="3"/>
  <c r="AX29" i="3"/>
  <c r="BB25" i="3"/>
  <c r="AX23" i="3"/>
  <c r="BB22" i="3"/>
  <c r="BB23" i="3"/>
  <c r="AZ23" i="3"/>
  <c r="AZ22" i="3"/>
  <c r="AX22" i="3"/>
  <c r="AX21" i="3"/>
  <c r="BB17" i="3"/>
  <c r="AX15" i="3"/>
  <c r="BB14" i="3"/>
  <c r="BB15" i="3"/>
  <c r="AZ15" i="3"/>
  <c r="AZ14" i="3"/>
  <c r="AX14" i="3"/>
  <c r="AX13" i="3"/>
  <c r="BB9" i="3"/>
  <c r="AX7" i="3"/>
  <c r="BB32" i="3"/>
  <c r="BB33" i="3"/>
  <c r="AZ32" i="3"/>
  <c r="AZ33" i="3"/>
  <c r="AX32" i="3"/>
  <c r="AX33" i="3"/>
  <c r="BB28" i="3"/>
  <c r="AZ29" i="3"/>
  <c r="AX28" i="3"/>
  <c r="BB24" i="3"/>
  <c r="AZ25" i="3"/>
  <c r="AX24" i="3"/>
  <c r="BB20" i="3"/>
  <c r="AZ21" i="3"/>
  <c r="AX20" i="3"/>
  <c r="BB16" i="3"/>
  <c r="AZ17" i="3"/>
  <c r="AX16" i="3"/>
  <c r="BB12" i="3"/>
  <c r="AZ13" i="3"/>
  <c r="AX12" i="3"/>
  <c r="BB4" i="3"/>
  <c r="BB6" i="3"/>
  <c r="BB8" i="3"/>
  <c r="AZ3" i="3"/>
  <c r="AZ5" i="3"/>
  <c r="AZ7" i="3"/>
  <c r="AZ9" i="3"/>
  <c r="AX4" i="3"/>
  <c r="AX6" i="3"/>
  <c r="AX8" i="3"/>
  <c r="BB3" i="3"/>
  <c r="AI155" i="3"/>
  <c r="AK43" i="3"/>
  <c r="AK42" i="3"/>
  <c r="AK41" i="3"/>
  <c r="AK40" i="3"/>
  <c r="AK39" i="3"/>
  <c r="AK38" i="3"/>
  <c r="AI16" i="3"/>
  <c r="AI14" i="3"/>
  <c r="AI12" i="3"/>
  <c r="AI9" i="3"/>
  <c r="AI7" i="3"/>
  <c r="AI4" i="3"/>
  <c r="H193" i="3"/>
  <c r="I187" i="3"/>
  <c r="H190" i="3"/>
  <c r="H188" i="3"/>
  <c r="H187" i="3"/>
  <c r="I181" i="3"/>
  <c r="H184" i="3"/>
  <c r="H183" i="3"/>
  <c r="I177" i="3"/>
  <c r="H180" i="3"/>
  <c r="H179" i="3"/>
  <c r="I173" i="3"/>
  <c r="H176" i="3"/>
  <c r="H175" i="3"/>
  <c r="I169" i="3"/>
  <c r="H172" i="3"/>
  <c r="H170" i="3"/>
  <c r="H169" i="3"/>
  <c r="I163" i="3"/>
  <c r="H168" i="3"/>
  <c r="H167" i="3"/>
  <c r="I161" i="3"/>
  <c r="H166" i="3"/>
  <c r="H165" i="3"/>
  <c r="I159" i="3"/>
  <c r="H164" i="3"/>
  <c r="H163" i="3"/>
  <c r="I157" i="3"/>
  <c r="H162" i="3"/>
  <c r="H161" i="3"/>
  <c r="I155" i="3"/>
  <c r="H160" i="3"/>
  <c r="H159" i="3"/>
  <c r="I153" i="3"/>
  <c r="H158" i="3"/>
  <c r="H157" i="3"/>
  <c r="I151" i="3"/>
  <c r="H156" i="3"/>
  <c r="H155" i="3"/>
  <c r="I149" i="3"/>
  <c r="H154" i="3"/>
  <c r="J154" i="3" s="1"/>
  <c r="H153" i="3"/>
  <c r="I147" i="3"/>
  <c r="H152" i="3"/>
  <c r="J152" i="3" s="1"/>
  <c r="H151" i="3"/>
  <c r="I145" i="3"/>
  <c r="H150" i="3"/>
  <c r="J150" i="3" s="1"/>
  <c r="H143" i="3"/>
  <c r="H145" i="3"/>
  <c r="H147" i="3"/>
  <c r="H149" i="3"/>
  <c r="I143" i="3"/>
  <c r="H146" i="3"/>
  <c r="J146" i="3" s="1"/>
  <c r="H148" i="3"/>
  <c r="J148" i="3" s="1"/>
  <c r="H192" i="3"/>
  <c r="J192" i="3" s="1"/>
  <c r="H191" i="3"/>
  <c r="I185" i="3"/>
  <c r="H189" i="3"/>
  <c r="I183" i="3"/>
  <c r="H186" i="3"/>
  <c r="H185" i="3"/>
  <c r="I179" i="3"/>
  <c r="H182" i="3"/>
  <c r="J182" i="3" s="1"/>
  <c r="H181" i="3"/>
  <c r="J181" i="3" s="1"/>
  <c r="I175" i="3"/>
  <c r="H178" i="3"/>
  <c r="H177" i="3"/>
  <c r="J177" i="3" s="1"/>
  <c r="I171" i="3"/>
  <c r="H174" i="3"/>
  <c r="J174" i="3" s="1"/>
  <c r="H173" i="3"/>
  <c r="J173" i="3" s="1"/>
  <c r="I167" i="3"/>
  <c r="H171" i="3"/>
  <c r="I165" i="3"/>
  <c r="H210" i="3"/>
  <c r="H209" i="3"/>
  <c r="I203" i="3"/>
  <c r="H208" i="3"/>
  <c r="H207" i="3"/>
  <c r="I201" i="3"/>
  <c r="H206" i="3"/>
  <c r="J206" i="3" s="1"/>
  <c r="H205" i="3"/>
  <c r="J205" i="3" s="1"/>
  <c r="I199" i="3"/>
  <c r="H204" i="3"/>
  <c r="J204" i="3" s="1"/>
  <c r="I197" i="3"/>
  <c r="H203" i="3"/>
  <c r="J203" i="3" s="1"/>
  <c r="H202" i="3"/>
  <c r="J202" i="3" s="1"/>
  <c r="H201" i="3"/>
  <c r="J201" i="3" s="1"/>
  <c r="I195" i="3"/>
  <c r="H200" i="3"/>
  <c r="J200" i="3" s="1"/>
  <c r="H199" i="3"/>
  <c r="J199" i="3" s="1"/>
  <c r="I193" i="3"/>
  <c r="H198" i="3"/>
  <c r="J198" i="3" s="1"/>
  <c r="H197" i="3"/>
  <c r="J197" i="3" s="1"/>
  <c r="I191" i="3"/>
  <c r="H196" i="3"/>
  <c r="J196" i="3" s="1"/>
  <c r="I189" i="3"/>
  <c r="H195" i="3"/>
  <c r="J195" i="3" s="1"/>
  <c r="I188" i="3"/>
  <c r="H144" i="3"/>
  <c r="J144" i="3" s="1"/>
  <c r="H141" i="3"/>
  <c r="H139" i="3"/>
  <c r="H137" i="3"/>
  <c r="H135" i="3"/>
  <c r="H133" i="3"/>
  <c r="H131" i="3"/>
  <c r="H129" i="3"/>
  <c r="H127" i="3"/>
  <c r="I119" i="3"/>
  <c r="H125" i="3"/>
  <c r="I117" i="3"/>
  <c r="H123" i="3"/>
  <c r="I115" i="3"/>
  <c r="H121" i="3"/>
  <c r="I113" i="3"/>
  <c r="H119" i="3"/>
  <c r="I111" i="3"/>
  <c r="H117" i="3"/>
  <c r="I109" i="3"/>
  <c r="H115" i="3"/>
  <c r="I107" i="3"/>
  <c r="H113" i="3"/>
  <c r="I105" i="3"/>
  <c r="H111" i="3"/>
  <c r="I103" i="3"/>
  <c r="H109" i="3"/>
  <c r="H211" i="3"/>
  <c r="J211" i="3" s="1"/>
  <c r="H120" i="3"/>
  <c r="I114" i="3"/>
  <c r="H118" i="3"/>
  <c r="I112" i="3"/>
  <c r="H116" i="3"/>
  <c r="I110" i="3"/>
  <c r="H114" i="3"/>
  <c r="I108" i="3"/>
  <c r="H112" i="3"/>
  <c r="I106" i="3"/>
  <c r="H110" i="3"/>
  <c r="I104" i="3"/>
  <c r="H108" i="3"/>
  <c r="H106" i="3"/>
  <c r="H104" i="3"/>
  <c r="H102" i="3"/>
  <c r="H100" i="3"/>
  <c r="H98" i="3"/>
  <c r="H96" i="3"/>
  <c r="H94" i="3"/>
  <c r="H92" i="3"/>
  <c r="H90" i="3"/>
  <c r="H88" i="3"/>
  <c r="H79" i="3"/>
  <c r="I75" i="3"/>
  <c r="H80" i="3"/>
  <c r="H78" i="3"/>
  <c r="H77" i="3"/>
  <c r="I71" i="3"/>
  <c r="H76" i="3"/>
  <c r="H75" i="3"/>
  <c r="I69" i="3"/>
  <c r="H74" i="3"/>
  <c r="H73" i="3"/>
  <c r="I67" i="3"/>
  <c r="H72" i="3"/>
  <c r="H71" i="3"/>
  <c r="I76" i="3"/>
  <c r="I65" i="3"/>
  <c r="H70" i="3"/>
  <c r="H69" i="3"/>
  <c r="I63" i="3"/>
  <c r="H68" i="3"/>
  <c r="H67" i="3"/>
  <c r="I61" i="3"/>
  <c r="H66" i="3"/>
  <c r="H65" i="3"/>
  <c r="I59" i="3"/>
  <c r="H64" i="3"/>
  <c r="H63" i="3"/>
  <c r="I57" i="3"/>
  <c r="H62" i="3"/>
  <c r="H61" i="3"/>
  <c r="I55" i="3"/>
  <c r="H60" i="3"/>
  <c r="H59" i="3"/>
  <c r="I53" i="3"/>
  <c r="H58" i="3"/>
  <c r="H57" i="3"/>
  <c r="I51" i="3"/>
  <c r="H56" i="3"/>
  <c r="H55" i="3"/>
  <c r="I49" i="3"/>
  <c r="H54" i="3"/>
  <c r="H53" i="3"/>
  <c r="I47" i="3"/>
  <c r="H52" i="3"/>
  <c r="H45" i="3"/>
  <c r="H47" i="3"/>
  <c r="H49" i="3"/>
  <c r="H51" i="3"/>
  <c r="I45" i="3"/>
  <c r="H50" i="3"/>
  <c r="H107" i="3"/>
  <c r="H105" i="3"/>
  <c r="H103" i="3"/>
  <c r="I102" i="3"/>
  <c r="H101" i="3"/>
  <c r="I100" i="3"/>
  <c r="H99" i="3"/>
  <c r="I98" i="3"/>
  <c r="H97" i="3"/>
  <c r="I96" i="3"/>
  <c r="H95" i="3"/>
  <c r="I94" i="3"/>
  <c r="H93" i="3"/>
  <c r="I92" i="3"/>
  <c r="H91" i="3"/>
  <c r="J91" i="3" s="1"/>
  <c r="I90" i="3"/>
  <c r="H89" i="3"/>
  <c r="I88" i="3"/>
  <c r="H87" i="3"/>
  <c r="J87" i="3" s="1"/>
  <c r="I86" i="3"/>
  <c r="H85" i="3"/>
  <c r="I84" i="3"/>
  <c r="H83" i="3"/>
  <c r="J83" i="3" s="1"/>
  <c r="I82" i="3"/>
  <c r="I81" i="3"/>
  <c r="H86" i="3"/>
  <c r="J86" i="3" s="1"/>
  <c r="I79" i="3"/>
  <c r="H84" i="3"/>
  <c r="J84" i="3" s="1"/>
  <c r="H81" i="3"/>
  <c r="I77" i="3"/>
  <c r="H82" i="3"/>
  <c r="J82" i="3" s="1"/>
  <c r="H48" i="3"/>
  <c r="H46" i="3"/>
  <c r="H44" i="3"/>
  <c r="H42" i="3"/>
  <c r="H40" i="3"/>
  <c r="H38" i="3"/>
  <c r="H36" i="3"/>
  <c r="H34" i="3"/>
  <c r="H32" i="3"/>
  <c r="H30" i="3"/>
  <c r="H18" i="3"/>
  <c r="I12" i="3"/>
  <c r="H17" i="3"/>
  <c r="H14" i="3"/>
  <c r="I8" i="3"/>
  <c r="H13" i="3"/>
  <c r="H10" i="3"/>
  <c r="I4" i="3"/>
  <c r="H9" i="3"/>
  <c r="H43" i="3"/>
  <c r="H41" i="3"/>
  <c r="H39" i="3"/>
  <c r="H37" i="3"/>
  <c r="H35" i="3"/>
  <c r="H33" i="3"/>
  <c r="H31" i="3"/>
  <c r="H29" i="3"/>
  <c r="J29" i="3" s="1"/>
  <c r="H28" i="3"/>
  <c r="I22" i="3"/>
  <c r="H27" i="3"/>
  <c r="H26" i="3"/>
  <c r="J26" i="3" s="1"/>
  <c r="I20" i="3"/>
  <c r="H25" i="3"/>
  <c r="J25" i="3" s="1"/>
  <c r="H24" i="3"/>
  <c r="I18" i="3"/>
  <c r="H23" i="3"/>
  <c r="H22" i="3"/>
  <c r="J22" i="3" s="1"/>
  <c r="I16" i="3"/>
  <c r="H21" i="3"/>
  <c r="J21" i="3" s="1"/>
  <c r="H20" i="3"/>
  <c r="I14" i="3"/>
  <c r="H19" i="3"/>
  <c r="H16" i="3"/>
  <c r="I10" i="3"/>
  <c r="H15" i="3"/>
  <c r="H12" i="3"/>
  <c r="I6" i="3"/>
  <c r="H11" i="3"/>
  <c r="H2" i="3"/>
  <c r="J2" i="3" s="1"/>
  <c r="I3" i="3"/>
  <c r="H4" i="3"/>
  <c r="J4" i="3" s="1"/>
  <c r="I5" i="3"/>
  <c r="H6" i="3"/>
  <c r="J6" i="3" s="1"/>
  <c r="I7" i="3"/>
  <c r="H8" i="3"/>
  <c r="J8" i="3" s="1"/>
  <c r="I9" i="3"/>
  <c r="I11" i="3"/>
  <c r="I13" i="3"/>
  <c r="I2" i="3"/>
  <c r="H3" i="3"/>
  <c r="H5" i="3"/>
  <c r="J5" i="3" s="1"/>
  <c r="H7" i="3"/>
  <c r="I211" i="3"/>
  <c r="J7" i="3" l="1"/>
  <c r="J3" i="3"/>
  <c r="J30" i="3"/>
  <c r="J81" i="3"/>
  <c r="J85" i="3"/>
  <c r="J89" i="3"/>
  <c r="J171" i="3"/>
  <c r="J178" i="3"/>
  <c r="J191" i="3"/>
  <c r="J15" i="3"/>
  <c r="J16" i="3"/>
  <c r="J33" i="3"/>
  <c r="J37" i="3"/>
  <c r="J41" i="3"/>
  <c r="J9" i="3"/>
  <c r="J10" i="3"/>
  <c r="J17" i="3"/>
  <c r="J18" i="3"/>
  <c r="J32" i="3"/>
  <c r="J36" i="3"/>
  <c r="J40" i="3"/>
  <c r="J44" i="3"/>
  <c r="J48" i="3"/>
  <c r="J105" i="3"/>
  <c r="J50" i="3"/>
  <c r="J51" i="3"/>
  <c r="J47" i="3"/>
  <c r="J52" i="3"/>
  <c r="J53" i="3"/>
  <c r="J56" i="3"/>
  <c r="J57" i="3"/>
  <c r="J60" i="3"/>
  <c r="J61" i="3"/>
  <c r="J64" i="3"/>
  <c r="J65" i="3"/>
  <c r="J68" i="3"/>
  <c r="J69" i="3"/>
  <c r="J71" i="3"/>
  <c r="J74" i="3"/>
  <c r="J75" i="3"/>
  <c r="J78" i="3"/>
  <c r="J88" i="3"/>
  <c r="J92" i="3"/>
  <c r="J96" i="3"/>
  <c r="J100" i="3"/>
  <c r="J104" i="3"/>
  <c r="J108" i="3"/>
  <c r="J110" i="3"/>
  <c r="J112" i="3"/>
  <c r="J114" i="3"/>
  <c r="J116" i="3"/>
  <c r="J118" i="3"/>
  <c r="J120" i="3"/>
  <c r="J109" i="3"/>
  <c r="J111" i="3"/>
  <c r="J113" i="3"/>
  <c r="J115" i="3"/>
  <c r="J117" i="3"/>
  <c r="J119" i="3"/>
  <c r="J121" i="3"/>
  <c r="J123" i="3"/>
  <c r="J125" i="3"/>
  <c r="J127" i="3"/>
  <c r="J131" i="3"/>
  <c r="J135" i="3"/>
  <c r="J139" i="3"/>
  <c r="J124" i="3"/>
  <c r="J132" i="3"/>
  <c r="J207" i="3"/>
  <c r="J210" i="3"/>
  <c r="J186" i="3"/>
  <c r="J189" i="3"/>
  <c r="J194" i="3"/>
  <c r="J126" i="3"/>
  <c r="J147" i="3"/>
  <c r="J143" i="3"/>
  <c r="J153" i="3"/>
  <c r="J156" i="3"/>
  <c r="J157" i="3"/>
  <c r="J160" i="3"/>
  <c r="J161" i="3"/>
  <c r="J164" i="3"/>
  <c r="J165" i="3"/>
  <c r="J168" i="3"/>
  <c r="J169" i="3"/>
  <c r="J172" i="3"/>
  <c r="J175" i="3"/>
  <c r="J180" i="3"/>
  <c r="J183" i="3"/>
  <c r="J188" i="3"/>
  <c r="J11" i="3"/>
  <c r="J12" i="3"/>
  <c r="J19" i="3"/>
  <c r="J20" i="3"/>
  <c r="J23" i="3"/>
  <c r="J24" i="3"/>
  <c r="J27" i="3"/>
  <c r="J28" i="3"/>
  <c r="J31" i="3"/>
  <c r="J35" i="3"/>
  <c r="J39" i="3"/>
  <c r="J43" i="3"/>
  <c r="J13" i="3"/>
  <c r="J14" i="3"/>
  <c r="J34" i="3"/>
  <c r="J38" i="3"/>
  <c r="J42" i="3"/>
  <c r="J46" i="3"/>
  <c r="J93" i="3"/>
  <c r="J95" i="3"/>
  <c r="J97" i="3"/>
  <c r="J99" i="3"/>
  <c r="J101" i="3"/>
  <c r="J103" i="3"/>
  <c r="J107" i="3"/>
  <c r="J49" i="3"/>
  <c r="J45" i="3"/>
  <c r="J54" i="3"/>
  <c r="J55" i="3"/>
  <c r="J58" i="3"/>
  <c r="J59" i="3"/>
  <c r="J62" i="3"/>
  <c r="J63" i="3"/>
  <c r="J66" i="3"/>
  <c r="J67" i="3"/>
  <c r="J70" i="3"/>
  <c r="J72" i="3"/>
  <c r="J73" i="3"/>
  <c r="J76" i="3"/>
  <c r="J77" i="3"/>
  <c r="J80" i="3"/>
  <c r="J79" i="3"/>
  <c r="J90" i="3"/>
  <c r="J94" i="3"/>
  <c r="J98" i="3"/>
  <c r="J102" i="3"/>
  <c r="J106" i="3"/>
  <c r="J129" i="3"/>
  <c r="J133" i="3"/>
  <c r="J137" i="3"/>
  <c r="J141" i="3"/>
  <c r="J128" i="3"/>
  <c r="J208" i="3"/>
  <c r="J209" i="3"/>
  <c r="J185" i="3"/>
  <c r="J122" i="3"/>
  <c r="J130" i="3"/>
  <c r="J149" i="3"/>
  <c r="J145" i="3"/>
  <c r="J151" i="3"/>
  <c r="J155" i="3"/>
  <c r="J158" i="3"/>
  <c r="J159" i="3"/>
  <c r="J162" i="3"/>
  <c r="J163" i="3"/>
  <c r="J166" i="3"/>
  <c r="J167" i="3"/>
  <c r="J170" i="3"/>
  <c r="J176" i="3"/>
  <c r="J179" i="3"/>
  <c r="J184" i="3"/>
  <c r="J187" i="3"/>
  <c r="J190" i="3"/>
  <c r="J193" i="3"/>
</calcChain>
</file>

<file path=xl/sharedStrings.xml><?xml version="1.0" encoding="utf-8"?>
<sst xmlns="http://schemas.openxmlformats.org/spreadsheetml/2006/main" count="856" uniqueCount="107">
  <si>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</si>
  <si>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</si>
  <si>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</si>
  <si>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</si>
  <si>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</si>
  <si>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</si>
  <si>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</si>
  <si>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</si>
  <si>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</si>
  <si>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</si>
  <si>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</si>
  <si>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</si>
  <si>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</si>
  <si>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</si>
  <si>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</si>
  <si>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</si>
  <si>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th1i</t>
  </si>
  <si>
    <t>th2i</t>
  </si>
  <si>
    <t>th3i</t>
  </si>
  <si>
    <t>th4i</t>
  </si>
  <si>
    <t>th5i</t>
  </si>
  <si>
    <t>th6i</t>
  </si>
  <si>
    <t>th7i</t>
  </si>
  <si>
    <t>th8i</t>
  </si>
  <si>
    <t>th1o</t>
  </si>
  <si>
    <t>th2o</t>
  </si>
  <si>
    <t>th3o</t>
  </si>
  <si>
    <t>th4o</t>
  </si>
  <si>
    <t>th5o</t>
  </si>
  <si>
    <t>th6o</t>
  </si>
  <si>
    <t>th7o</t>
  </si>
  <si>
    <t>th8o</t>
  </si>
  <si>
    <t>thVF1</t>
  </si>
  <si>
    <t>thVF2</t>
  </si>
  <si>
    <t>thVF3</t>
  </si>
  <si>
    <t>thVF4</t>
  </si>
  <si>
    <t>thVF5</t>
  </si>
  <si>
    <t>thVF6</t>
  </si>
  <si>
    <t>thHF1</t>
  </si>
  <si>
    <t>thHF2</t>
  </si>
  <si>
    <t>thHF3</t>
  </si>
  <si>
    <t>thHF4</t>
  </si>
  <si>
    <t>th1g</t>
  </si>
  <si>
    <t>th2g</t>
  </si>
  <si>
    <t>th3g</t>
  </si>
  <si>
    <t>th4g</t>
  </si>
  <si>
    <t>th5g</t>
  </si>
  <si>
    <t>th6g</t>
  </si>
  <si>
    <t>ths1</t>
  </si>
  <si>
    <t>ths2</t>
  </si>
  <si>
    <t>ths3</t>
  </si>
  <si>
    <t>Masse LC1</t>
  </si>
  <si>
    <t>Masse LC2</t>
  </si>
  <si>
    <t>Masse LC3</t>
  </si>
  <si>
    <t>Radiomètre</t>
  </si>
  <si>
    <t>kg</t>
  </si>
  <si>
    <t>Sample</t>
  </si>
  <si>
    <t>Time (days)</t>
  </si>
  <si>
    <t>Time (minute)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</si>
  <si>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</si>
  <si>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</si>
  <si>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</si>
  <si>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</si>
  <si>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</si>
  <si>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</si>
  <si>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</si>
  <si>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</si>
  <si>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</si>
  <si>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Masse totale</t>
  </si>
  <si>
    <t>Masse totale nette</t>
  </si>
  <si>
    <t>HF1f</t>
  </si>
  <si>
    <t>HF2f</t>
  </si>
  <si>
    <t>HF3f</t>
  </si>
  <si>
    <t>HF4f</t>
  </si>
  <si>
    <t>HF1</t>
  </si>
  <si>
    <t>HF2</t>
  </si>
  <si>
    <t>HF3</t>
  </si>
  <si>
    <t>HF4</t>
  </si>
  <si>
    <t>VF1f</t>
  </si>
  <si>
    <t>VF2f</t>
  </si>
  <si>
    <t>VF3f</t>
  </si>
  <si>
    <t>VF4f</t>
  </si>
  <si>
    <t>VF5f</t>
  </si>
  <si>
    <t>VF6f</t>
  </si>
  <si>
    <t>VF1</t>
  </si>
  <si>
    <t>VF2</t>
  </si>
  <si>
    <t>VF3</t>
  </si>
  <si>
    <t>VF4</t>
  </si>
  <si>
    <t>VF5</t>
  </si>
  <si>
    <t>VF6</t>
  </si>
  <si>
    <t>Dérivée RHR</t>
  </si>
  <si>
    <t>RHR</t>
  </si>
  <si>
    <t>kW</t>
  </si>
  <si>
    <t>Masse totale nette f</t>
  </si>
  <si>
    <t>Filtrage masse totale nette</t>
  </si>
  <si>
    <t>RHR f</t>
  </si>
  <si>
    <t>Dérivée RHR f</t>
  </si>
  <si>
    <t>échantillon</t>
  </si>
  <si>
    <t>Début arrosage</t>
  </si>
  <si>
    <t>Test nr. 1361 TRAFIR pré</t>
  </si>
  <si>
    <t>Sample
210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</si>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</sst>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8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4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1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bois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Meas!$G$2:$G$7001</c:f>
              <c:numCache>
                <c:formatCode>General</c:formatCode>
                <c:ptCount val="7000"/>
                <c:pt idx="0">
                  <c:v>120.72930000000002</c:v>
                </c:pt>
                <c:pt idx="1">
                  <c:v>120.88403899999997</c:v>
                </c:pt>
                <c:pt idx="2">
                  <c:v>120.78960999999998</c:v>
                </c:pt>
                <c:pt idx="3">
                  <c:v>120.77008300000006</c:v>
                </c:pt>
                <c:pt idx="4">
                  <c:v>120.78058500000003</c:v>
                </c:pt>
                <c:pt idx="5">
                  <c:v>120.70487399999996</c:v>
                </c:pt>
                <c:pt idx="6">
                  <c:v>120.73985400000009</c:v>
                </c:pt>
                <c:pt idx="7">
                  <c:v>120.73337699999996</c:v>
                </c:pt>
                <c:pt idx="8">
                  <c:v>120.77651400000008</c:v>
                </c:pt>
                <c:pt idx="9">
                  <c:v>120.75453900000008</c:v>
                </c:pt>
                <c:pt idx="10">
                  <c:v>120.70572900000008</c:v>
                </c:pt>
                <c:pt idx="11">
                  <c:v>120.71543800000001</c:v>
                </c:pt>
                <c:pt idx="12">
                  <c:v>120.77089200000006</c:v>
                </c:pt>
                <c:pt idx="13">
                  <c:v>120.767585</c:v>
                </c:pt>
                <c:pt idx="14">
                  <c:v>120.74639999999994</c:v>
                </c:pt>
                <c:pt idx="15">
                  <c:v>120.67559599999998</c:v>
                </c:pt>
                <c:pt idx="16">
                  <c:v>120.69514099999998</c:v>
                </c:pt>
                <c:pt idx="17">
                  <c:v>120.62592599999999</c:v>
                </c:pt>
                <c:pt idx="18">
                  <c:v>120.71384400000005</c:v>
                </c:pt>
                <c:pt idx="19">
                  <c:v>120.75134399999996</c:v>
                </c:pt>
                <c:pt idx="20">
                  <c:v>120.63978400000002</c:v>
                </c:pt>
                <c:pt idx="21">
                  <c:v>120.65202500000004</c:v>
                </c:pt>
                <c:pt idx="22">
                  <c:v>120.62759199999999</c:v>
                </c:pt>
                <c:pt idx="23">
                  <c:v>120.66427200000004</c:v>
                </c:pt>
                <c:pt idx="24">
                  <c:v>120.58764200000002</c:v>
                </c:pt>
                <c:pt idx="25">
                  <c:v>120.63249300000001</c:v>
                </c:pt>
                <c:pt idx="26">
                  <c:v>120.48103499999996</c:v>
                </c:pt>
                <c:pt idx="27">
                  <c:v>120.53152100000005</c:v>
                </c:pt>
                <c:pt idx="28">
                  <c:v>120.48592500000001</c:v>
                </c:pt>
                <c:pt idx="29">
                  <c:v>120.47540699999996</c:v>
                </c:pt>
                <c:pt idx="30">
                  <c:v>120.58372900000001</c:v>
                </c:pt>
                <c:pt idx="31">
                  <c:v>120.46238</c:v>
                </c:pt>
                <c:pt idx="32">
                  <c:v>120.43223600000005</c:v>
                </c:pt>
                <c:pt idx="33">
                  <c:v>120.43309599999992</c:v>
                </c:pt>
                <c:pt idx="34">
                  <c:v>120.48189299999996</c:v>
                </c:pt>
                <c:pt idx="35">
                  <c:v>120.37117199999994</c:v>
                </c:pt>
                <c:pt idx="36">
                  <c:v>120.32234099999999</c:v>
                </c:pt>
                <c:pt idx="37">
                  <c:v>120.28405300000003</c:v>
                </c:pt>
                <c:pt idx="38">
                  <c:v>120.28326999999996</c:v>
                </c:pt>
                <c:pt idx="39">
                  <c:v>120.29553200000004</c:v>
                </c:pt>
                <c:pt idx="40">
                  <c:v>120.28823399999993</c:v>
                </c:pt>
                <c:pt idx="41">
                  <c:v>120.21816299999995</c:v>
                </c:pt>
                <c:pt idx="42">
                  <c:v>120.26379700000001</c:v>
                </c:pt>
                <c:pt idx="43">
                  <c:v>120.16853599999996</c:v>
                </c:pt>
                <c:pt idx="44">
                  <c:v>120.18725899999998</c:v>
                </c:pt>
                <c:pt idx="45">
                  <c:v>120.19383599999998</c:v>
                </c:pt>
                <c:pt idx="46">
                  <c:v>120.05212399999999</c:v>
                </c:pt>
                <c:pt idx="47">
                  <c:v>119.95602100000002</c:v>
                </c:pt>
                <c:pt idx="48">
                  <c:v>120.01143399999995</c:v>
                </c:pt>
                <c:pt idx="49">
                  <c:v>119.95036900000008</c:v>
                </c:pt>
                <c:pt idx="50">
                  <c:v>119.851021</c:v>
                </c:pt>
                <c:pt idx="51">
                  <c:v>119.78993299999996</c:v>
                </c:pt>
                <c:pt idx="52">
                  <c:v>119.727236</c:v>
                </c:pt>
                <c:pt idx="53">
                  <c:v>119.77039499999995</c:v>
                </c:pt>
                <c:pt idx="54">
                  <c:v>119.78830299999998</c:v>
                </c:pt>
                <c:pt idx="55">
                  <c:v>119.697924</c:v>
                </c:pt>
                <c:pt idx="56">
                  <c:v>119.69307399999997</c:v>
                </c:pt>
                <c:pt idx="57">
                  <c:v>119.704455</c:v>
                </c:pt>
                <c:pt idx="58">
                  <c:v>119.66862699999996</c:v>
                </c:pt>
                <c:pt idx="59">
                  <c:v>119.59695800000003</c:v>
                </c:pt>
                <c:pt idx="60">
                  <c:v>119.55134300000003</c:v>
                </c:pt>
                <c:pt idx="61">
                  <c:v>119.573375</c:v>
                </c:pt>
                <c:pt idx="62">
                  <c:v>119.50738599999994</c:v>
                </c:pt>
                <c:pt idx="63">
                  <c:v>119.4674609999999</c:v>
                </c:pt>
                <c:pt idx="64">
                  <c:v>119.45771199999996</c:v>
                </c:pt>
                <c:pt idx="65">
                  <c:v>119.35755999999998</c:v>
                </c:pt>
                <c:pt idx="66">
                  <c:v>119.33144800000008</c:v>
                </c:pt>
                <c:pt idx="67">
                  <c:v>119.22157199999998</c:v>
                </c:pt>
                <c:pt idx="68">
                  <c:v>119.15805599999993</c:v>
                </c:pt>
                <c:pt idx="69">
                  <c:v>119.16210000000007</c:v>
                </c:pt>
                <c:pt idx="70">
                  <c:v>119.09126299999997</c:v>
                </c:pt>
                <c:pt idx="71">
                  <c:v>118.93572899999998</c:v>
                </c:pt>
                <c:pt idx="72">
                  <c:v>118.91125300000004</c:v>
                </c:pt>
                <c:pt idx="73">
                  <c:v>118.89014000000003</c:v>
                </c:pt>
                <c:pt idx="74">
                  <c:v>118.83225199999998</c:v>
                </c:pt>
                <c:pt idx="75">
                  <c:v>118.72476399999999</c:v>
                </c:pt>
                <c:pt idx="76">
                  <c:v>118.63437600000003</c:v>
                </c:pt>
                <c:pt idx="77">
                  <c:v>118.56034199999993</c:v>
                </c:pt>
                <c:pt idx="78">
                  <c:v>118.37706100000008</c:v>
                </c:pt>
                <c:pt idx="79">
                  <c:v>118.36563100000006</c:v>
                </c:pt>
                <c:pt idx="80">
                  <c:v>118.39179599999994</c:v>
                </c:pt>
                <c:pt idx="81">
                  <c:v>118.45020600000004</c:v>
                </c:pt>
                <c:pt idx="82">
                  <c:v>118.53467300000005</c:v>
                </c:pt>
                <c:pt idx="83">
                  <c:v>118.75920300000001</c:v>
                </c:pt>
                <c:pt idx="84">
                  <c:v>118.883532</c:v>
                </c:pt>
                <c:pt idx="85">
                  <c:v>119.01119</c:v>
                </c:pt>
                <c:pt idx="86">
                  <c:v>119.050997</c:v>
                </c:pt>
                <c:pt idx="87">
                  <c:v>118.95898100000005</c:v>
                </c:pt>
                <c:pt idx="88">
                  <c:v>118.889745</c:v>
                </c:pt>
                <c:pt idx="89">
                  <c:v>118.75478000000004</c:v>
                </c:pt>
                <c:pt idx="90">
                  <c:v>118.40055000000001</c:v>
                </c:pt>
                <c:pt idx="91">
                  <c:v>118.52194900000001</c:v>
                </c:pt>
                <c:pt idx="92">
                  <c:v>117.834002</c:v>
                </c:pt>
                <c:pt idx="93">
                  <c:v>117.30398899999994</c:v>
                </c:pt>
                <c:pt idx="94">
                  <c:v>117.272265</c:v>
                </c:pt>
                <c:pt idx="95">
                  <c:v>117.176174</c:v>
                </c:pt>
                <c:pt idx="96">
                  <c:v>117.12568099999993</c:v>
                </c:pt>
                <c:pt idx="97">
                  <c:v>117.16642199999995</c:v>
                </c:pt>
                <c:pt idx="98">
                  <c:v>116.89203400000002</c:v>
                </c:pt>
                <c:pt idx="99">
                  <c:v>116.72424999999993</c:v>
                </c:pt>
                <c:pt idx="100">
                  <c:v>116.68354300000004</c:v>
                </c:pt>
                <c:pt idx="101">
                  <c:v>116.60702200000009</c:v>
                </c:pt>
                <c:pt idx="102">
                  <c:v>116.51018100000005</c:v>
                </c:pt>
                <c:pt idx="103">
                  <c:v>116.47354100000001</c:v>
                </c:pt>
                <c:pt idx="104">
                  <c:v>116.362864</c:v>
                </c:pt>
                <c:pt idx="105">
                  <c:v>116.40597599999995</c:v>
                </c:pt>
                <c:pt idx="106">
                  <c:v>116.34976699999999</c:v>
                </c:pt>
                <c:pt idx="107">
                  <c:v>116.326075</c:v>
                </c:pt>
                <c:pt idx="108">
                  <c:v>115.84971400000001</c:v>
                </c:pt>
                <c:pt idx="109">
                  <c:v>115.79600299999998</c:v>
                </c:pt>
                <c:pt idx="110">
                  <c:v>115.63149299999992</c:v>
                </c:pt>
                <c:pt idx="111">
                  <c:v>115.60883800000005</c:v>
                </c:pt>
                <c:pt idx="112">
                  <c:v>115.29759499999994</c:v>
                </c:pt>
                <c:pt idx="113">
                  <c:v>115.21710100000001</c:v>
                </c:pt>
                <c:pt idx="114">
                  <c:v>114.99889699999989</c:v>
                </c:pt>
                <c:pt idx="115">
                  <c:v>114.73905800000006</c:v>
                </c:pt>
                <c:pt idx="116">
                  <c:v>114.60168800000002</c:v>
                </c:pt>
                <c:pt idx="117">
                  <c:v>114.58294700000005</c:v>
                </c:pt>
                <c:pt idx="118">
                  <c:v>114.18461599999995</c:v>
                </c:pt>
                <c:pt idx="119">
                  <c:v>113.83290199999993</c:v>
                </c:pt>
                <c:pt idx="120">
                  <c:v>114.00963500000006</c:v>
                </c:pt>
                <c:pt idx="121">
                  <c:v>113.33869699999997</c:v>
                </c:pt>
                <c:pt idx="122">
                  <c:v>113.10828599999996</c:v>
                </c:pt>
                <c:pt idx="123">
                  <c:v>112.84440499999999</c:v>
                </c:pt>
                <c:pt idx="124">
                  <c:v>112.63202199999995</c:v>
                </c:pt>
                <c:pt idx="125">
                  <c:v>112.55561400000005</c:v>
                </c:pt>
                <c:pt idx="126">
                  <c:v>112.14502799999997</c:v>
                </c:pt>
                <c:pt idx="127">
                  <c:v>111.8590759999999</c:v>
                </c:pt>
                <c:pt idx="128">
                  <c:v>111.35852199999994</c:v>
                </c:pt>
                <c:pt idx="129">
                  <c:v>111.24943300000001</c:v>
                </c:pt>
                <c:pt idx="130">
                  <c:v>110.84209000000004</c:v>
                </c:pt>
                <c:pt idx="131">
                  <c:v>110.59121699999997</c:v>
                </c:pt>
                <c:pt idx="132">
                  <c:v>110.18027599999999</c:v>
                </c:pt>
                <c:pt idx="133">
                  <c:v>109.92367399999995</c:v>
                </c:pt>
                <c:pt idx="134">
                  <c:v>109.40826299999998</c:v>
                </c:pt>
                <c:pt idx="135">
                  <c:v>109.47241000000002</c:v>
                </c:pt>
                <c:pt idx="136">
                  <c:v>110.13894599999998</c:v>
                </c:pt>
                <c:pt idx="137">
                  <c:v>108.23954199999997</c:v>
                </c:pt>
                <c:pt idx="138">
                  <c:v>107.91565399999996</c:v>
                </c:pt>
                <c:pt idx="139">
                  <c:v>107.47173600000002</c:v>
                </c:pt>
                <c:pt idx="140">
                  <c:v>107.16782700000005</c:v>
                </c:pt>
                <c:pt idx="141">
                  <c:v>106.61809399999999</c:v>
                </c:pt>
                <c:pt idx="142">
                  <c:v>105.90474399999999</c:v>
                </c:pt>
                <c:pt idx="143">
                  <c:v>105.30861799999997</c:v>
                </c:pt>
                <c:pt idx="144">
                  <c:v>104.647402</c:v>
                </c:pt>
                <c:pt idx="145">
                  <c:v>104.01062399999995</c:v>
                </c:pt>
                <c:pt idx="146">
                  <c:v>103.43725999999998</c:v>
                </c:pt>
                <c:pt idx="147">
                  <c:v>102.95674100000002</c:v>
                </c:pt>
                <c:pt idx="148">
                  <c:v>101.78651899999994</c:v>
                </c:pt>
                <c:pt idx="149">
                  <c:v>100.95435900000001</c:v>
                </c:pt>
                <c:pt idx="150">
                  <c:v>100.18059099999999</c:v>
                </c:pt>
                <c:pt idx="151">
                  <c:v>99.714674000000002</c:v>
                </c:pt>
                <c:pt idx="152">
                  <c:v>99.725137999999959</c:v>
                </c:pt>
                <c:pt idx="153">
                  <c:v>99.225142999999946</c:v>
                </c:pt>
                <c:pt idx="154">
                  <c:v>98.38217400000002</c:v>
                </c:pt>
                <c:pt idx="155">
                  <c:v>97.303351999999961</c:v>
                </c:pt>
                <c:pt idx="156">
                  <c:v>96.54471099999995</c:v>
                </c:pt>
                <c:pt idx="157">
                  <c:v>95.167331000000047</c:v>
                </c:pt>
                <c:pt idx="158">
                  <c:v>93.853099999999984</c:v>
                </c:pt>
                <c:pt idx="159">
                  <c:v>94.006673999999919</c:v>
                </c:pt>
                <c:pt idx="160">
                  <c:v>95.785049000000015</c:v>
                </c:pt>
                <c:pt idx="161">
                  <c:v>97.710266999999988</c:v>
                </c:pt>
                <c:pt idx="162">
                  <c:v>97.915520999999956</c:v>
                </c:pt>
                <c:pt idx="163">
                  <c:v>97.182214999999985</c:v>
                </c:pt>
                <c:pt idx="164">
                  <c:v>97.016639999999995</c:v>
                </c:pt>
                <c:pt idx="165">
                  <c:v>96.937525999999991</c:v>
                </c:pt>
                <c:pt idx="166">
                  <c:v>96.563658999999973</c:v>
                </c:pt>
                <c:pt idx="167">
                  <c:v>96.075116000000037</c:v>
                </c:pt>
                <c:pt idx="168">
                  <c:v>102.16003900000004</c:v>
                </c:pt>
                <c:pt idx="169">
                  <c:v>107.19781699999993</c:v>
                </c:pt>
                <c:pt idx="170">
                  <c:v>112.17419899999999</c:v>
                </c:pt>
                <c:pt idx="171">
                  <c:v>116.49546000000004</c:v>
                </c:pt>
                <c:pt idx="172">
                  <c:v>116.65177799999998</c:v>
                </c:pt>
                <c:pt idx="173">
                  <c:v>116.26641499999999</c:v>
                </c:pt>
                <c:pt idx="174">
                  <c:v>115.88206600000007</c:v>
                </c:pt>
                <c:pt idx="175">
                  <c:v>115.30236800000006</c:v>
                </c:pt>
                <c:pt idx="176">
                  <c:v>114.56620900000001</c:v>
                </c:pt>
                <c:pt idx="177">
                  <c:v>114.25589299999996</c:v>
                </c:pt>
                <c:pt idx="178">
                  <c:v>113.95123900000004</c:v>
                </c:pt>
                <c:pt idx="179">
                  <c:v>113.71100800000005</c:v>
                </c:pt>
                <c:pt idx="180">
                  <c:v>113.6995</c:v>
                </c:pt>
                <c:pt idx="181">
                  <c:v>113.73601600000001</c:v>
                </c:pt>
                <c:pt idx="182">
                  <c:v>113.67174099999994</c:v>
                </c:pt>
                <c:pt idx="183">
                  <c:v>113.64561700000007</c:v>
                </c:pt>
                <c:pt idx="184">
                  <c:v>113.34017799999998</c:v>
                </c:pt>
                <c:pt idx="185">
                  <c:v>113.23595500000005</c:v>
                </c:pt>
                <c:pt idx="186">
                  <c:v>113.42482999999999</c:v>
                </c:pt>
                <c:pt idx="187">
                  <c:v>113.47523599999994</c:v>
                </c:pt>
                <c:pt idx="188">
                  <c:v>113.67460999999997</c:v>
                </c:pt>
                <c:pt idx="189">
                  <c:v>113.67850200000004</c:v>
                </c:pt>
                <c:pt idx="190">
                  <c:v>113.51566300000007</c:v>
                </c:pt>
                <c:pt idx="191">
                  <c:v>113.53278500000005</c:v>
                </c:pt>
                <c:pt idx="192">
                  <c:v>113.26240000000001</c:v>
                </c:pt>
                <c:pt idx="193">
                  <c:v>113.01652499999994</c:v>
                </c:pt>
                <c:pt idx="194">
                  <c:v>112.80636599999997</c:v>
                </c:pt>
                <c:pt idx="195">
                  <c:v>112.852825</c:v>
                </c:pt>
                <c:pt idx="196">
                  <c:v>112.7193650000001</c:v>
                </c:pt>
                <c:pt idx="197">
                  <c:v>112.77880799999997</c:v>
                </c:pt>
                <c:pt idx="198">
                  <c:v>112.64122600000002</c:v>
                </c:pt>
                <c:pt idx="199">
                  <c:v>112.594042</c:v>
                </c:pt>
                <c:pt idx="200">
                  <c:v>112.58105799999993</c:v>
                </c:pt>
                <c:pt idx="201">
                  <c:v>112.54529799999995</c:v>
                </c:pt>
                <c:pt idx="202">
                  <c:v>112.46798900000005</c:v>
                </c:pt>
                <c:pt idx="203">
                  <c:v>112.42077599999999</c:v>
                </c:pt>
                <c:pt idx="204">
                  <c:v>112.39883400000002</c:v>
                </c:pt>
                <c:pt idx="205">
                  <c:v>112.37202099999996</c:v>
                </c:pt>
                <c:pt idx="206">
                  <c:v>112.35737799999998</c:v>
                </c:pt>
                <c:pt idx="207">
                  <c:v>112.29300299999994</c:v>
                </c:pt>
                <c:pt idx="208">
                  <c:v>112.16840799999994</c:v>
                </c:pt>
                <c:pt idx="209">
                  <c:v>112.27513800000003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C33-4D87-BA49-9C5672AFC8DE}"/>
            </c:ext>
          </c:extLst>
        </c:ser>
        <c:ser>
          <c:idx val="1"/>
          <c:order val="1"/>
          <c:tx>
            <c:strRef>
              <c:f>Test!$J$11:$L$11</c:f>
              <c:strCache>
                <c:ptCount val="1"/>
                <c:pt idx="0">
                  <c:v>Masse totale nette 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Meas!$H$2:$H$7001</c:f>
              <c:numCache>
                <c:formatCode>General</c:formatCode>
                <c:ptCount val="7000"/>
                <c:pt idx="0">
                  <c:v>120.72930000000002</c:v>
                </c:pt>
                <c:pt idx="1">
                  <c:v>120.8066695</c:v>
                </c:pt>
                <c:pt idx="2">
                  <c:v>120.80098299999999</c:v>
                </c:pt>
                <c:pt idx="3">
                  <c:v>120.79325800000001</c:v>
                </c:pt>
                <c:pt idx="4">
                  <c:v>120.79072340000002</c:v>
                </c:pt>
                <c:pt idx="5">
                  <c:v>120.77641516666669</c:v>
                </c:pt>
                <c:pt idx="6">
                  <c:v>120.77119214285719</c:v>
                </c:pt>
                <c:pt idx="7">
                  <c:v>120.77177457142859</c:v>
                </c:pt>
                <c:pt idx="8">
                  <c:v>120.75641385714289</c:v>
                </c:pt>
                <c:pt idx="9">
                  <c:v>120.75140371428574</c:v>
                </c:pt>
                <c:pt idx="10">
                  <c:v>120.74221028571431</c:v>
                </c:pt>
                <c:pt idx="11">
                  <c:v>120.73290357142858</c:v>
                </c:pt>
                <c:pt idx="12">
                  <c:v>120.74233471428576</c:v>
                </c:pt>
                <c:pt idx="13">
                  <c:v>120.74629628571431</c:v>
                </c:pt>
                <c:pt idx="14">
                  <c:v>120.74815671428577</c:v>
                </c:pt>
                <c:pt idx="15">
                  <c:v>120.73373985714291</c:v>
                </c:pt>
                <c:pt idx="16">
                  <c:v>120.72525442857143</c:v>
                </c:pt>
                <c:pt idx="17">
                  <c:v>120.71385399999998</c:v>
                </c:pt>
                <c:pt idx="18">
                  <c:v>120.7136262857143</c:v>
                </c:pt>
                <c:pt idx="19">
                  <c:v>120.71083371428573</c:v>
                </c:pt>
                <c:pt idx="20">
                  <c:v>120.69257642857143</c:v>
                </c:pt>
                <c:pt idx="21">
                  <c:v>120.6790942857143</c:v>
                </c:pt>
                <c:pt idx="22">
                  <c:v>120.67223657142858</c:v>
                </c:pt>
                <c:pt idx="23">
                  <c:v>120.66782671428574</c:v>
                </c:pt>
                <c:pt idx="24">
                  <c:v>120.66235757142856</c:v>
                </c:pt>
                <c:pt idx="25">
                  <c:v>120.65073600000002</c:v>
                </c:pt>
                <c:pt idx="26">
                  <c:v>120.61212042857144</c:v>
                </c:pt>
                <c:pt idx="27">
                  <c:v>120.59665428571432</c:v>
                </c:pt>
                <c:pt idx="28">
                  <c:v>120.57292571428573</c:v>
                </c:pt>
                <c:pt idx="29">
                  <c:v>120.551185</c:v>
                </c:pt>
                <c:pt idx="30">
                  <c:v>120.53967885714285</c:v>
                </c:pt>
                <c:pt idx="31">
                  <c:v>120.52178428571428</c:v>
                </c:pt>
                <c:pt idx="32">
                  <c:v>120.49317614285714</c:v>
                </c:pt>
                <c:pt idx="33">
                  <c:v>120.48632771428574</c:v>
                </c:pt>
                <c:pt idx="34">
                  <c:v>120.479238</c:v>
                </c:pt>
                <c:pt idx="35">
                  <c:v>120.46284471428567</c:v>
                </c:pt>
                <c:pt idx="36">
                  <c:v>120.44097814285712</c:v>
                </c:pt>
                <c:pt idx="37">
                  <c:v>120.39816728571428</c:v>
                </c:pt>
                <c:pt idx="38">
                  <c:v>120.37258014285713</c:v>
                </c:pt>
                <c:pt idx="39">
                  <c:v>120.35305099999998</c:v>
                </c:pt>
                <c:pt idx="40">
                  <c:v>120.3323564285714</c:v>
                </c:pt>
                <c:pt idx="41">
                  <c:v>120.2946807142857</c:v>
                </c:pt>
                <c:pt idx="42">
                  <c:v>120.27934142857144</c:v>
                </c:pt>
                <c:pt idx="43">
                  <c:v>120.25736928571428</c:v>
                </c:pt>
                <c:pt idx="44">
                  <c:v>120.24354157142855</c:v>
                </c:pt>
                <c:pt idx="45">
                  <c:v>120.23076528571427</c:v>
                </c:pt>
                <c:pt idx="46">
                  <c:v>120.19599271428569</c:v>
                </c:pt>
                <c:pt idx="47">
                  <c:v>120.1485337142857</c:v>
                </c:pt>
                <c:pt idx="48">
                  <c:v>120.119001</c:v>
                </c:pt>
                <c:pt idx="49">
                  <c:v>120.07422557142857</c:v>
                </c:pt>
                <c:pt idx="50">
                  <c:v>120.0288662857143</c:v>
                </c:pt>
                <c:pt idx="51">
                  <c:v>119.97210542857144</c:v>
                </c:pt>
                <c:pt idx="52">
                  <c:v>119.9054482857143</c:v>
                </c:pt>
                <c:pt idx="53">
                  <c:v>119.86520128571429</c:v>
                </c:pt>
                <c:pt idx="54">
                  <c:v>119.84124157142858</c:v>
                </c:pt>
                <c:pt idx="55">
                  <c:v>119.79645442857145</c:v>
                </c:pt>
                <c:pt idx="56">
                  <c:v>119.759698</c:v>
                </c:pt>
                <c:pt idx="57">
                  <c:v>119.73875999999998</c:v>
                </c:pt>
                <c:pt idx="58">
                  <c:v>119.72143057142856</c:v>
                </c:pt>
                <c:pt idx="59">
                  <c:v>119.70281942857143</c:v>
                </c:pt>
                <c:pt idx="60">
                  <c:v>119.67152628571431</c:v>
                </c:pt>
                <c:pt idx="61">
                  <c:v>119.64082228571429</c:v>
                </c:pt>
                <c:pt idx="62">
                  <c:v>119.61360257142857</c:v>
                </c:pt>
                <c:pt idx="63">
                  <c:v>119.58137214285713</c:v>
                </c:pt>
                <c:pt idx="64">
                  <c:v>119.54612314285711</c:v>
                </c:pt>
                <c:pt idx="65">
                  <c:v>119.50168499999995</c:v>
                </c:pt>
                <c:pt idx="66">
                  <c:v>119.46375499999999</c:v>
                </c:pt>
                <c:pt idx="67">
                  <c:v>119.41664485714283</c:v>
                </c:pt>
                <c:pt idx="68">
                  <c:v>119.35731357142855</c:v>
                </c:pt>
                <c:pt idx="69">
                  <c:v>119.30798699999998</c:v>
                </c:pt>
                <c:pt idx="70">
                  <c:v>119.25424442857141</c:v>
                </c:pt>
                <c:pt idx="71">
                  <c:v>119.17967542857143</c:v>
                </c:pt>
                <c:pt idx="72">
                  <c:v>119.1159172857143</c:v>
                </c:pt>
                <c:pt idx="73">
                  <c:v>119.05287328571428</c:v>
                </c:pt>
                <c:pt idx="74">
                  <c:v>118.99725614285714</c:v>
                </c:pt>
                <c:pt idx="75">
                  <c:v>118.93535728571429</c:v>
                </c:pt>
                <c:pt idx="76">
                  <c:v>118.85996814285714</c:v>
                </c:pt>
                <c:pt idx="77">
                  <c:v>118.75885450000003</c:v>
                </c:pt>
                <c:pt idx="78">
                  <c:v>118.66982250000001</c:v>
                </c:pt>
                <c:pt idx="79">
                  <c:v>118.58240433333337</c:v>
                </c:pt>
                <c:pt idx="80">
                  <c:v>118.50899499999998</c:v>
                </c:pt>
                <c:pt idx="81">
                  <c:v>118.46323533333334</c:v>
                </c:pt>
                <c:pt idx="82">
                  <c:v>118.47344071428574</c:v>
                </c:pt>
                <c:pt idx="83">
                  <c:v>118.49127314285718</c:v>
                </c:pt>
                <c:pt idx="84">
                  <c:v>118.5374431428572</c:v>
                </c:pt>
                <c:pt idx="85">
                  <c:v>118.62803300000003</c:v>
                </c:pt>
                <c:pt idx="86">
                  <c:v>118.72594242857144</c:v>
                </c:pt>
                <c:pt idx="87">
                  <c:v>118.80696885714289</c:v>
                </c:pt>
                <c:pt idx="88">
                  <c:v>118.86976014285713</c:v>
                </c:pt>
                <c:pt idx="89">
                  <c:v>118.90120400000001</c:v>
                </c:pt>
                <c:pt idx="90">
                  <c:v>118.84996785714286</c:v>
                </c:pt>
                <c:pt idx="91">
                  <c:v>118.79831314285717</c:v>
                </c:pt>
                <c:pt idx="92">
                  <c:v>118.63014342857143</c:v>
                </c:pt>
                <c:pt idx="93">
                  <c:v>118.38057085714289</c:v>
                </c:pt>
                <c:pt idx="94">
                  <c:v>118.13961142857144</c:v>
                </c:pt>
                <c:pt idx="95">
                  <c:v>117.89481557142858</c:v>
                </c:pt>
                <c:pt idx="96">
                  <c:v>117.66208714285712</c:v>
                </c:pt>
                <c:pt idx="97">
                  <c:v>117.48578314285714</c:v>
                </c:pt>
                <c:pt idx="98">
                  <c:v>117.25293814285712</c:v>
                </c:pt>
                <c:pt idx="99">
                  <c:v>117.09440214285711</c:v>
                </c:pt>
                <c:pt idx="100">
                  <c:v>117.00576700000001</c:v>
                </c:pt>
                <c:pt idx="101">
                  <c:v>116.9107322857143</c:v>
                </c:pt>
                <c:pt idx="102">
                  <c:v>116.81559042857144</c:v>
                </c:pt>
                <c:pt idx="103">
                  <c:v>116.7224275714286</c:v>
                </c:pt>
                <c:pt idx="104">
                  <c:v>116.60763357142858</c:v>
                </c:pt>
                <c:pt idx="105">
                  <c:v>116.53819671428573</c:v>
                </c:pt>
                <c:pt idx="106">
                  <c:v>116.48469914285715</c:v>
                </c:pt>
                <c:pt idx="107">
                  <c:v>116.43363228571427</c:v>
                </c:pt>
                <c:pt idx="108">
                  <c:v>116.32544542857143</c:v>
                </c:pt>
                <c:pt idx="109">
                  <c:v>116.22341999999996</c:v>
                </c:pt>
                <c:pt idx="110">
                  <c:v>116.1031274285714</c:v>
                </c:pt>
                <c:pt idx="111">
                  <c:v>115.99540942857142</c:v>
                </c:pt>
                <c:pt idx="112">
                  <c:v>115.83706928571428</c:v>
                </c:pt>
                <c:pt idx="113">
                  <c:v>115.67525985714285</c:v>
                </c:pt>
                <c:pt idx="114">
                  <c:v>115.48566299999996</c:v>
                </c:pt>
                <c:pt idx="115">
                  <c:v>115.32699785714284</c:v>
                </c:pt>
                <c:pt idx="116">
                  <c:v>115.15638142857142</c:v>
                </c:pt>
                <c:pt idx="117">
                  <c:v>115.00658914285714</c:v>
                </c:pt>
                <c:pt idx="118">
                  <c:v>114.80312885714287</c:v>
                </c:pt>
                <c:pt idx="119">
                  <c:v>114.593887</c:v>
                </c:pt>
                <c:pt idx="120">
                  <c:v>114.42139185714284</c:v>
                </c:pt>
                <c:pt idx="121">
                  <c:v>114.18422042857144</c:v>
                </c:pt>
                <c:pt idx="122">
                  <c:v>113.95125299999998</c:v>
                </c:pt>
                <c:pt idx="123">
                  <c:v>113.70021257142857</c:v>
                </c:pt>
                <c:pt idx="124">
                  <c:v>113.42150899999999</c:v>
                </c:pt>
                <c:pt idx="125">
                  <c:v>113.18879442857143</c:v>
                </c:pt>
                <c:pt idx="126">
                  <c:v>112.94766957142858</c:v>
                </c:pt>
                <c:pt idx="127">
                  <c:v>112.64044685714283</c:v>
                </c:pt>
                <c:pt idx="128">
                  <c:v>112.3575647142857</c:v>
                </c:pt>
                <c:pt idx="129">
                  <c:v>112.09201428571426</c:v>
                </c:pt>
                <c:pt idx="130">
                  <c:v>111.80596928571426</c:v>
                </c:pt>
                <c:pt idx="131">
                  <c:v>111.51442571428571</c:v>
                </c:pt>
                <c:pt idx="132">
                  <c:v>111.1750917142857</c:v>
                </c:pt>
                <c:pt idx="133">
                  <c:v>110.85775542857141</c:v>
                </c:pt>
                <c:pt idx="134">
                  <c:v>110.50763928571428</c:v>
                </c:pt>
                <c:pt idx="135">
                  <c:v>110.23819471428571</c:v>
                </c:pt>
                <c:pt idx="136">
                  <c:v>110.07955371428572</c:v>
                </c:pt>
                <c:pt idx="137">
                  <c:v>109.70776114285715</c:v>
                </c:pt>
                <c:pt idx="138">
                  <c:v>109.32553785714283</c:v>
                </c:pt>
                <c:pt idx="139">
                  <c:v>108.93860357142853</c:v>
                </c:pt>
                <c:pt idx="140">
                  <c:v>108.54491114285712</c:v>
                </c:pt>
                <c:pt idx="141">
                  <c:v>108.14631557142856</c:v>
                </c:pt>
                <c:pt idx="142">
                  <c:v>107.63664899999996</c:v>
                </c:pt>
                <c:pt idx="143">
                  <c:v>106.94660214285715</c:v>
                </c:pt>
                <c:pt idx="144">
                  <c:v>106.43343928571429</c:v>
                </c:pt>
                <c:pt idx="145">
                  <c:v>105.87557785714287</c:v>
                </c:pt>
                <c:pt idx="146">
                  <c:v>105.29922414285713</c:v>
                </c:pt>
                <c:pt idx="147">
                  <c:v>104.6976404285714</c:v>
                </c:pt>
                <c:pt idx="148">
                  <c:v>104.00741542857142</c:v>
                </c:pt>
                <c:pt idx="149">
                  <c:v>103.30021757142858</c:v>
                </c:pt>
                <c:pt idx="150">
                  <c:v>102.5676422857143</c:v>
                </c:pt>
                <c:pt idx="151">
                  <c:v>101.86296685714287</c:v>
                </c:pt>
                <c:pt idx="152">
                  <c:v>101.25075457142854</c:v>
                </c:pt>
                <c:pt idx="153">
                  <c:v>100.64902357142854</c:v>
                </c:pt>
                <c:pt idx="154">
                  <c:v>99.995513999999986</c:v>
                </c:pt>
                <c:pt idx="155">
                  <c:v>99.35506157142855</c:v>
                </c:pt>
                <c:pt idx="156">
                  <c:v>98.725111857142821</c:v>
                </c:pt>
                <c:pt idx="157">
                  <c:v>98.008931857142827</c:v>
                </c:pt>
                <c:pt idx="158">
                  <c:v>97.171564142857122</c:v>
                </c:pt>
                <c:pt idx="159">
                  <c:v>96.354640714285679</c:v>
                </c:pt>
                <c:pt idx="160">
                  <c:v>95.863198714285701</c:v>
                </c:pt>
                <c:pt idx="161">
                  <c:v>95.767211999999972</c:v>
                </c:pt>
                <c:pt idx="162">
                  <c:v>95.85466471428569</c:v>
                </c:pt>
                <c:pt idx="163">
                  <c:v>95.945736714285687</c:v>
                </c:pt>
                <c:pt idx="164">
                  <c:v>96.209923714285679</c:v>
                </c:pt>
                <c:pt idx="165">
                  <c:v>96.65055599999998</c:v>
                </c:pt>
                <c:pt idx="166">
                  <c:v>97.015839571428543</c:v>
                </c:pt>
                <c:pt idx="167">
                  <c:v>97.057277714285718</c:v>
                </c:pt>
                <c:pt idx="168">
                  <c:v>97.692959428571413</c:v>
                </c:pt>
                <c:pt idx="169">
                  <c:v>99.019001714285722</c:v>
                </c:pt>
                <c:pt idx="170">
                  <c:v>101.16071371428572</c:v>
                </c:pt>
                <c:pt idx="171">
                  <c:v>103.9434022857143</c:v>
                </c:pt>
                <c:pt idx="172">
                  <c:v>106.75972400000001</c:v>
                </c:pt>
                <c:pt idx="173">
                  <c:v>109.57440342857142</c:v>
                </c:pt>
                <c:pt idx="174">
                  <c:v>112.40396771428573</c:v>
                </c:pt>
                <c:pt idx="175">
                  <c:v>114.2814432857143</c:v>
                </c:pt>
                <c:pt idx="176">
                  <c:v>115.33407071428574</c:v>
                </c:pt>
                <c:pt idx="177">
                  <c:v>115.63145557142859</c:v>
                </c:pt>
                <c:pt idx="178">
                  <c:v>115.26799542857144</c:v>
                </c:pt>
                <c:pt idx="179">
                  <c:v>114.84788542857144</c:v>
                </c:pt>
                <c:pt idx="180">
                  <c:v>114.48118328571429</c:v>
                </c:pt>
                <c:pt idx="181">
                  <c:v>114.17460471428573</c:v>
                </c:pt>
                <c:pt idx="182">
                  <c:v>113.94165799999999</c:v>
                </c:pt>
                <c:pt idx="183">
                  <c:v>113.81014485714286</c:v>
                </c:pt>
                <c:pt idx="184">
                  <c:v>113.67932842857145</c:v>
                </c:pt>
                <c:pt idx="185">
                  <c:v>113.577145</c:v>
                </c:pt>
                <c:pt idx="186">
                  <c:v>113.53626242857142</c:v>
                </c:pt>
                <c:pt idx="187">
                  <c:v>113.50422471428571</c:v>
                </c:pt>
                <c:pt idx="188">
                  <c:v>113.49545242857143</c:v>
                </c:pt>
                <c:pt idx="189">
                  <c:v>113.4964182857143</c:v>
                </c:pt>
                <c:pt idx="190">
                  <c:v>113.47785342857144</c:v>
                </c:pt>
                <c:pt idx="191">
                  <c:v>113.50536871428575</c:v>
                </c:pt>
                <c:pt idx="192">
                  <c:v>113.5091465714286</c:v>
                </c:pt>
                <c:pt idx="193">
                  <c:v>113.45081728571429</c:v>
                </c:pt>
                <c:pt idx="194">
                  <c:v>113.35526442857145</c:v>
                </c:pt>
                <c:pt idx="195">
                  <c:v>113.23786657142857</c:v>
                </c:pt>
                <c:pt idx="196">
                  <c:v>113.10084700000003</c:v>
                </c:pt>
                <c:pt idx="197">
                  <c:v>112.99558200000001</c:v>
                </c:pt>
                <c:pt idx="198">
                  <c:v>112.86821642857142</c:v>
                </c:pt>
                <c:pt idx="199">
                  <c:v>112.77273671428568</c:v>
                </c:pt>
                <c:pt idx="200">
                  <c:v>112.71052714285715</c:v>
                </c:pt>
                <c:pt idx="201">
                  <c:v>112.67323171428572</c:v>
                </c:pt>
                <c:pt idx="202">
                  <c:v>112.61825514285715</c:v>
                </c:pt>
                <c:pt idx="203">
                  <c:v>112.57559957142855</c:v>
                </c:pt>
                <c:pt idx="204">
                  <c:v>112.52131757142855</c:v>
                </c:pt>
                <c:pt idx="205">
                  <c:v>112.48285971428569</c:v>
                </c:pt>
                <c:pt idx="206">
                  <c:v>112.44905057142854</c:v>
                </c:pt>
                <c:pt idx="207">
                  <c:v>112.40789985714284</c:v>
                </c:pt>
                <c:pt idx="208">
                  <c:v>112.35405842857143</c:v>
                </c:pt>
                <c:pt idx="209">
                  <c:v>112.32650828571425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C33-4D87-BA49-9C5672AFC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424240"/>
        <c:axId val="633419344"/>
      </c:scatterChart>
      <c:valAx>
        <c:axId val="633424240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419344"/>
        <c:crosses val="autoZero"/>
        <c:crossBetween val="midCat"/>
      </c:valAx>
      <c:valAx>
        <c:axId val="633419344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42424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horizontaux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Test!$J$37:$L$37</c:f>
              <c:strCache>
                <c:ptCount val="1"/>
                <c:pt idx="0">
                  <c:v>HF1f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Meas!$AH$2:$AH$7001</c:f>
              <c:numCache>
                <c:formatCode>General</c:formatCode>
                <c:ptCount val="7000"/>
                <c:pt idx="0">
                  <c:v>0</c:v>
                </c:pt>
                <c:pt idx="1">
                  <c:v>0.55385015048782293</c:v>
                </c:pt>
                <c:pt idx="2">
                  <c:v>0.52543199514865691</c:v>
                </c:pt>
                <c:pt idx="3">
                  <c:v>0.49520573158312731</c:v>
                </c:pt>
                <c:pt idx="4">
                  <c:v>0.4824979553360933</c:v>
                </c:pt>
                <c:pt idx="5">
                  <c:v>0.48026361884379087</c:v>
                </c:pt>
                <c:pt idx="6">
                  <c:v>0.47683208012210554</c:v>
                </c:pt>
                <c:pt idx="7">
                  <c:v>0.47037740059904015</c:v>
                </c:pt>
                <c:pt idx="8">
                  <c:v>0.45166869620387401</c:v>
                </c:pt>
                <c:pt idx="9">
                  <c:v>0.44630566942471661</c:v>
                </c:pt>
                <c:pt idx="10">
                  <c:v>0.45240355907492941</c:v>
                </c:pt>
                <c:pt idx="11">
                  <c:v>0.4503222377334915</c:v>
                </c:pt>
                <c:pt idx="12">
                  <c:v>0.44823029194503544</c:v>
                </c:pt>
                <c:pt idx="13">
                  <c:v>0.45050321026350043</c:v>
                </c:pt>
                <c:pt idx="14">
                  <c:v>0.45407940010560627</c:v>
                </c:pt>
                <c:pt idx="15">
                  <c:v>0.46377404737794725</c:v>
                </c:pt>
                <c:pt idx="16">
                  <c:v>0.46337547594937573</c:v>
                </c:pt>
                <c:pt idx="17">
                  <c:v>0.45561983159892366</c:v>
                </c:pt>
                <c:pt idx="18">
                  <c:v>0.45934694233470413</c:v>
                </c:pt>
                <c:pt idx="19">
                  <c:v>0.46073145358317608</c:v>
                </c:pt>
                <c:pt idx="20">
                  <c:v>0.46326309357451051</c:v>
                </c:pt>
                <c:pt idx="21">
                  <c:v>0.46806288496043064</c:v>
                </c:pt>
                <c:pt idx="22">
                  <c:v>0.46089607170565489</c:v>
                </c:pt>
                <c:pt idx="23">
                  <c:v>0.46083800604468256</c:v>
                </c:pt>
                <c:pt idx="24">
                  <c:v>0.46917933662186551</c:v>
                </c:pt>
                <c:pt idx="25">
                  <c:v>0.46934627096089315</c:v>
                </c:pt>
                <c:pt idx="26">
                  <c:v>0.47286603447809034</c:v>
                </c:pt>
                <c:pt idx="27">
                  <c:v>0.47106078383536837</c:v>
                </c:pt>
                <c:pt idx="28">
                  <c:v>0.4656494966556689</c:v>
                </c:pt>
                <c:pt idx="29">
                  <c:v>0.47086328139623407</c:v>
                </c:pt>
                <c:pt idx="30">
                  <c:v>0.47391489155784833</c:v>
                </c:pt>
                <c:pt idx="31">
                  <c:v>0.47515072835417926</c:v>
                </c:pt>
                <c:pt idx="32">
                  <c:v>0.47943068990508703</c:v>
                </c:pt>
                <c:pt idx="33">
                  <c:v>0.47156521879885521</c:v>
                </c:pt>
                <c:pt idx="34">
                  <c:v>0.47506494950801775</c:v>
                </c:pt>
                <c:pt idx="35">
                  <c:v>0.4881578029651355</c:v>
                </c:pt>
                <c:pt idx="36">
                  <c:v>0.48489576361131553</c:v>
                </c:pt>
                <c:pt idx="37">
                  <c:v>0.48433001877600296</c:v>
                </c:pt>
                <c:pt idx="38">
                  <c:v>0.49199130678571951</c:v>
                </c:pt>
                <c:pt idx="39">
                  <c:v>0.49756500862382741</c:v>
                </c:pt>
                <c:pt idx="40">
                  <c:v>0.50443623661173109</c:v>
                </c:pt>
                <c:pt idx="41">
                  <c:v>0.49995512777467244</c:v>
                </c:pt>
                <c:pt idx="42">
                  <c:v>0.49537383094922188</c:v>
                </c:pt>
                <c:pt idx="43">
                  <c:v>0.50739595997377618</c:v>
                </c:pt>
                <c:pt idx="44">
                  <c:v>0.51601800342047011</c:v>
                </c:pt>
                <c:pt idx="45">
                  <c:v>0.51197407859916944</c:v>
                </c:pt>
                <c:pt idx="46">
                  <c:v>0.5088209247992358</c:v>
                </c:pt>
                <c:pt idx="47">
                  <c:v>0.52114432125922472</c:v>
                </c:pt>
                <c:pt idx="48">
                  <c:v>0.53640068039720823</c:v>
                </c:pt>
                <c:pt idx="49">
                  <c:v>0.55496349824822866</c:v>
                </c:pt>
                <c:pt idx="50">
                  <c:v>0.57700163936945026</c:v>
                </c:pt>
                <c:pt idx="51">
                  <c:v>0.60087972947389701</c:v>
                </c:pt>
                <c:pt idx="52">
                  <c:v>0.63587050842326254</c:v>
                </c:pt>
                <c:pt idx="53">
                  <c:v>0.67970614153602404</c:v>
                </c:pt>
                <c:pt idx="54">
                  <c:v>0.70942490132983349</c:v>
                </c:pt>
                <c:pt idx="55">
                  <c:v>0.74446416344147359</c:v>
                </c:pt>
                <c:pt idx="56">
                  <c:v>0.7735079179648966</c:v>
                </c:pt>
                <c:pt idx="57">
                  <c:v>0.79080671803086944</c:v>
                </c:pt>
                <c:pt idx="58">
                  <c:v>0.81128203027035373</c:v>
                </c:pt>
                <c:pt idx="59">
                  <c:v>0.81966446823282468</c:v>
                </c:pt>
                <c:pt idx="60">
                  <c:v>0.81547730286968789</c:v>
                </c:pt>
                <c:pt idx="61">
                  <c:v>0.80293892481139617</c:v>
                </c:pt>
                <c:pt idx="62">
                  <c:v>0.78232139817390944</c:v>
                </c:pt>
                <c:pt idx="63">
                  <c:v>0.76341602483853688</c:v>
                </c:pt>
                <c:pt idx="64">
                  <c:v>0.75090513424022454</c:v>
                </c:pt>
                <c:pt idx="65">
                  <c:v>0.72933618215773366</c:v>
                </c:pt>
                <c:pt idx="66">
                  <c:v>0.71526975261684489</c:v>
                </c:pt>
                <c:pt idx="67">
                  <c:v>0.71265753351333994</c:v>
                </c:pt>
                <c:pt idx="68">
                  <c:v>0.72154379305647598</c:v>
                </c:pt>
                <c:pt idx="69">
                  <c:v>0.7373933320811622</c:v>
                </c:pt>
                <c:pt idx="70">
                  <c:v>0.75645606660930231</c:v>
                </c:pt>
                <c:pt idx="71">
                  <c:v>0.77169797917197347</c:v>
                </c:pt>
                <c:pt idx="72">
                  <c:v>0.80040329750749162</c:v>
                </c:pt>
                <c:pt idx="73">
                  <c:v>0.84345444028335204</c:v>
                </c:pt>
                <c:pt idx="74">
                  <c:v>0.89038357846535854</c:v>
                </c:pt>
                <c:pt idx="75">
                  <c:v>0.9474659759817089</c:v>
                </c:pt>
                <c:pt idx="76">
                  <c:v>1.0124299380957271</c:v>
                </c:pt>
                <c:pt idx="77">
                  <c:v>1.1593681029331024</c:v>
                </c:pt>
                <c:pt idx="78">
                  <c:v>1.275577246653494</c:v>
                </c:pt>
                <c:pt idx="79">
                  <c:v>1.3884600076043327</c:v>
                </c:pt>
                <c:pt idx="80">
                  <c:v>1.4916393912610995</c:v>
                </c:pt>
                <c:pt idx="81">
                  <c:v>1.5957245224352112</c:v>
                </c:pt>
                <c:pt idx="82">
                  <c:v>1.6378619827839163</c:v>
                </c:pt>
                <c:pt idx="83">
                  <c:v>1.7491560824225236</c:v>
                </c:pt>
                <c:pt idx="84">
                  <c:v>1.8342588081333553</c:v>
                </c:pt>
                <c:pt idx="85">
                  <c:v>1.9326708411271036</c:v>
                </c:pt>
                <c:pt idx="86">
                  <c:v>2.0455439131015161</c:v>
                </c:pt>
                <c:pt idx="87">
                  <c:v>2.1716597573298135</c:v>
                </c:pt>
                <c:pt idx="88">
                  <c:v>2.2963188887873343</c:v>
                </c:pt>
                <c:pt idx="89">
                  <c:v>2.419385925310213</c:v>
                </c:pt>
                <c:pt idx="90">
                  <c:v>2.5424070599369588</c:v>
                </c:pt>
                <c:pt idx="91">
                  <c:v>2.6988052395807363</c:v>
                </c:pt>
                <c:pt idx="92">
                  <c:v>2.8805904454789486</c:v>
                </c:pt>
                <c:pt idx="93">
                  <c:v>3.0801761067074755</c:v>
                </c:pt>
                <c:pt idx="94">
                  <c:v>3.3468947712420567</c:v>
                </c:pt>
                <c:pt idx="95">
                  <c:v>3.7177370454486618</c:v>
                </c:pt>
                <c:pt idx="96">
                  <c:v>4.2264938828401446</c:v>
                </c:pt>
                <c:pt idx="97">
                  <c:v>4.9665762314087027</c:v>
                </c:pt>
                <c:pt idx="98">
                  <c:v>6.0288787326808437</c:v>
                </c:pt>
                <c:pt idx="99">
                  <c:v>7.5871552779363896</c:v>
                </c:pt>
                <c:pt idx="100">
                  <c:v>9.8110318094434241</c:v>
                </c:pt>
                <c:pt idx="101">
                  <c:v>13.071762532970443</c:v>
                </c:pt>
                <c:pt idx="102">
                  <c:v>17.651656227435456</c:v>
                </c:pt>
                <c:pt idx="103">
                  <c:v>23.811367972116177</c:v>
                </c:pt>
                <c:pt idx="104">
                  <c:v>31.511920638656115</c:v>
                </c:pt>
                <c:pt idx="105">
                  <c:v>40.376018533589942</c:v>
                </c:pt>
                <c:pt idx="106">
                  <c:v>49.861001041517135</c:v>
                </c:pt>
                <c:pt idx="107">
                  <c:v>59.043195431790998</c:v>
                </c:pt>
                <c:pt idx="108">
                  <c:v>66.661457614786343</c:v>
                </c:pt>
                <c:pt idx="109">
                  <c:v>72.073283240860633</c:v>
                </c:pt>
                <c:pt idx="110">
                  <c:v>75.237814745430342</c:v>
                </c:pt>
                <c:pt idx="111">
                  <c:v>76.322332877964655</c:v>
                </c:pt>
                <c:pt idx="112">
                  <c:v>75.764048741417085</c:v>
                </c:pt>
                <c:pt idx="113">
                  <c:v>74.015506308857184</c:v>
                </c:pt>
                <c:pt idx="114">
                  <c:v>71.989586494605916</c:v>
                </c:pt>
                <c:pt idx="115">
                  <c:v>70.689627818602816</c:v>
                </c:pt>
                <c:pt idx="116">
                  <c:v>70.559865603982587</c:v>
                </c:pt>
                <c:pt idx="117">
                  <c:v>71.461381918038313</c:v>
                </c:pt>
                <c:pt idx="118">
                  <c:v>73.090153290743146</c:v>
                </c:pt>
                <c:pt idx="119">
                  <c:v>75.232733522357123</c:v>
                </c:pt>
                <c:pt idx="120">
                  <c:v>77.800406250180444</c:v>
                </c:pt>
                <c:pt idx="121">
                  <c:v>80.658151419415944</c:v>
                </c:pt>
                <c:pt idx="122">
                  <c:v>83.827386826029482</c:v>
                </c:pt>
                <c:pt idx="123">
                  <c:v>87.481187027860116</c:v>
                </c:pt>
                <c:pt idx="124">
                  <c:v>91.407223175843839</c:v>
                </c:pt>
                <c:pt idx="125">
                  <c:v>95.486632383682704</c:v>
                </c:pt>
                <c:pt idx="126">
                  <c:v>99.562815418516877</c:v>
                </c:pt>
                <c:pt idx="127">
                  <c:v>103.4139572501435</c:v>
                </c:pt>
                <c:pt idx="128">
                  <c:v>106.94382650754507</c:v>
                </c:pt>
                <c:pt idx="129">
                  <c:v>110.0257977290613</c:v>
                </c:pt>
                <c:pt idx="130">
                  <c:v>112.41318743380043</c:v>
                </c:pt>
                <c:pt idx="131">
                  <c:v>114.21062272694145</c:v>
                </c:pt>
                <c:pt idx="132">
                  <c:v>115.71090199350327</c:v>
                </c:pt>
                <c:pt idx="133">
                  <c:v>117.02068665155288</c:v>
                </c:pt>
                <c:pt idx="134">
                  <c:v>118.42740050965332</c:v>
                </c:pt>
                <c:pt idx="135">
                  <c:v>119.98171923039835</c:v>
                </c:pt>
                <c:pt idx="136">
                  <c:v>121.53817016766618</c:v>
                </c:pt>
                <c:pt idx="137">
                  <c:v>123.08243956141628</c:v>
                </c:pt>
                <c:pt idx="138">
                  <c:v>124.56328479764758</c:v>
                </c:pt>
                <c:pt idx="139">
                  <c:v>125.90613817750958</c:v>
                </c:pt>
                <c:pt idx="140">
                  <c:v>127.14432175351668</c:v>
                </c:pt>
                <c:pt idx="141">
                  <c:v>128.25286075850471</c:v>
                </c:pt>
                <c:pt idx="142">
                  <c:v>129.41501890356182</c:v>
                </c:pt>
                <c:pt idx="143">
                  <c:v>130.98413772695832</c:v>
                </c:pt>
                <c:pt idx="144">
                  <c:v>132.83797759439355</c:v>
                </c:pt>
                <c:pt idx="145">
                  <c:v>134.76517267052324</c:v>
                </c:pt>
                <c:pt idx="146">
                  <c:v>136.59793556752103</c:v>
                </c:pt>
                <c:pt idx="147">
                  <c:v>137.81365929209963</c:v>
                </c:pt>
                <c:pt idx="148">
                  <c:v>137.9004760349213</c:v>
                </c:pt>
                <c:pt idx="149">
                  <c:v>136.89588208982568</c:v>
                </c:pt>
                <c:pt idx="150">
                  <c:v>135.18856282618754</c:v>
                </c:pt>
                <c:pt idx="151">
                  <c:v>133.6264982713231</c:v>
                </c:pt>
                <c:pt idx="152">
                  <c:v>132.81688859556075</c:v>
                </c:pt>
                <c:pt idx="153">
                  <c:v>132.55302330884294</c:v>
                </c:pt>
                <c:pt idx="154">
                  <c:v>132.81946294730986</c:v>
                </c:pt>
                <c:pt idx="155">
                  <c:v>133.45260326255848</c:v>
                </c:pt>
                <c:pt idx="156">
                  <c:v>133.83942268031745</c:v>
                </c:pt>
                <c:pt idx="157">
                  <c:v>133.60383703480133</c:v>
                </c:pt>
                <c:pt idx="158">
                  <c:v>132.85809044194616</c:v>
                </c:pt>
                <c:pt idx="159">
                  <c:v>131.24840700297256</c:v>
                </c:pt>
                <c:pt idx="160">
                  <c:v>130.00010033872303</c:v>
                </c:pt>
                <c:pt idx="161">
                  <c:v>128.09563138878391</c:v>
                </c:pt>
                <c:pt idx="162">
                  <c:v>124.35693488282118</c:v>
                </c:pt>
                <c:pt idx="163">
                  <c:v>118.70160928167353</c:v>
                </c:pt>
                <c:pt idx="164">
                  <c:v>112.58347039750841</c:v>
                </c:pt>
                <c:pt idx="165">
                  <c:v>105.6909697406663</c:v>
                </c:pt>
                <c:pt idx="166">
                  <c:v>98.132476285261859</c:v>
                </c:pt>
                <c:pt idx="167">
                  <c:v>89.489584744027724</c:v>
                </c:pt>
                <c:pt idx="168">
                  <c:v>81.039530271433179</c:v>
                </c:pt>
                <c:pt idx="169">
                  <c:v>72.022407318413599</c:v>
                </c:pt>
                <c:pt idx="170">
                  <c:v>62.471378688276353</c:v>
                </c:pt>
                <c:pt idx="171">
                  <c:v>52.342860430317479</c:v>
                </c:pt>
                <c:pt idx="172">
                  <c:v>42.891774958735184</c:v>
                </c:pt>
                <c:pt idx="173">
                  <c:v>34.949476062431948</c:v>
                </c:pt>
                <c:pt idx="174">
                  <c:v>27.872487615483404</c:v>
                </c:pt>
                <c:pt idx="175">
                  <c:v>21.532759571853973</c:v>
                </c:pt>
                <c:pt idx="176">
                  <c:v>18.288964646596686</c:v>
                </c:pt>
                <c:pt idx="177">
                  <c:v>18.430058512273689</c:v>
                </c:pt>
                <c:pt idx="178">
                  <c:v>20.20445038135815</c:v>
                </c:pt>
                <c:pt idx="179">
                  <c:v>21.858762787402743</c:v>
                </c:pt>
                <c:pt idx="180">
                  <c:v>22.460858805333601</c:v>
                </c:pt>
                <c:pt idx="181">
                  <c:v>22.18055938012801</c:v>
                </c:pt>
                <c:pt idx="182">
                  <c:v>21.478304241025487</c:v>
                </c:pt>
                <c:pt idx="183">
                  <c:v>20.575414743260474</c:v>
                </c:pt>
                <c:pt idx="184">
                  <c:v>19.656102655147265</c:v>
                </c:pt>
                <c:pt idx="185">
                  <c:v>18.838488702814715</c:v>
                </c:pt>
                <c:pt idx="186">
                  <c:v>18.039664645115447</c:v>
                </c:pt>
                <c:pt idx="187">
                  <c:v>17.244699194368938</c:v>
                </c:pt>
                <c:pt idx="188">
                  <c:v>16.487537432255607</c:v>
                </c:pt>
                <c:pt idx="189">
                  <c:v>15.785323077712277</c:v>
                </c:pt>
                <c:pt idx="190">
                  <c:v>15.150943934321164</c:v>
                </c:pt>
                <c:pt idx="191">
                  <c:v>14.528953071482073</c:v>
                </c:pt>
                <c:pt idx="192">
                  <c:v>13.901537910310578</c:v>
                </c:pt>
                <c:pt idx="193">
                  <c:v>13.314666419826731</c:v>
                </c:pt>
                <c:pt idx="194">
                  <c:v>12.769091619285989</c:v>
                </c:pt>
                <c:pt idx="195">
                  <c:v>12.25158893103767</c:v>
                </c:pt>
                <c:pt idx="196">
                  <c:v>11.747530915521372</c:v>
                </c:pt>
                <c:pt idx="197">
                  <c:v>11.25452519315415</c:v>
                </c:pt>
                <c:pt idx="198">
                  <c:v>10.81906573100629</c:v>
                </c:pt>
                <c:pt idx="199">
                  <c:v>10.416549328953522</c:v>
                </c:pt>
                <c:pt idx="200">
                  <c:v>10.035430846495291</c:v>
                </c:pt>
                <c:pt idx="201">
                  <c:v>9.6936424181144751</c:v>
                </c:pt>
                <c:pt idx="202">
                  <c:v>9.384255115337643</c:v>
                </c:pt>
                <c:pt idx="203">
                  <c:v>9.0898153359505223</c:v>
                </c:pt>
                <c:pt idx="204">
                  <c:v>8.8219428766762267</c:v>
                </c:pt>
                <c:pt idx="205">
                  <c:v>8.5851308662615899</c:v>
                </c:pt>
                <c:pt idx="206">
                  <c:v>8.3737640842527163</c:v>
                </c:pt>
                <c:pt idx="207">
                  <c:v>8.1821090283688314</c:v>
                </c:pt>
                <c:pt idx="208">
                  <c:v>7.9847871225426132</c:v>
                </c:pt>
                <c:pt idx="209">
                  <c:v>7.7856725680633563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83F-4481-882E-49A7C18B7913}"/>
            </c:ext>
          </c:extLst>
        </c:ser>
        <c:ser>
          <c:idx val="4"/>
          <c:order val="1"/>
          <c:tx>
            <c:strRef>
              <c:f>Test!$J$41:$L$41</c:f>
              <c:strCache>
                <c:ptCount val="1"/>
                <c:pt idx="0">
                  <c:v>HF1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Meas!$AL$2:$AL$7001</c:f>
              <c:numCache>
                <c:formatCode>General</c:formatCode>
                <c:ptCount val="7000"/>
                <c:pt idx="0">
                  <c:v>0</c:v>
                </c:pt>
                <c:pt idx="1">
                  <c:v>0.55385015048782293</c:v>
                </c:pt>
                <c:pt idx="2">
                  <c:v>0.49701383980949093</c:v>
                </c:pt>
                <c:pt idx="3">
                  <c:v>0.43475320445206822</c:v>
                </c:pt>
                <c:pt idx="4">
                  <c:v>0.44437462659499138</c:v>
                </c:pt>
                <c:pt idx="5">
                  <c:v>0.47132627287458112</c:v>
                </c:pt>
                <c:pt idx="6">
                  <c:v>0.45967438651367887</c:v>
                </c:pt>
                <c:pt idx="7">
                  <c:v>0.4316493234606476</c:v>
                </c:pt>
                <c:pt idx="8">
                  <c:v>0.42288921972165999</c:v>
                </c:pt>
                <c:pt idx="9">
                  <c:v>0.45947265235538881</c:v>
                </c:pt>
                <c:pt idx="10">
                  <c:v>0.47743843200355873</c:v>
                </c:pt>
                <c:pt idx="11">
                  <c:v>0.4298053772049254</c:v>
                </c:pt>
                <c:pt idx="12">
                  <c:v>0.45668265235538874</c:v>
                </c:pt>
                <c:pt idx="13">
                  <c:v>0.4755848147429339</c:v>
                </c:pt>
                <c:pt idx="14">
                  <c:v>0.45668265235538874</c:v>
                </c:pt>
                <c:pt idx="15">
                  <c:v>0.49075175062804627</c:v>
                </c:pt>
                <c:pt idx="16">
                  <c:v>0.45668265235538874</c:v>
                </c:pt>
                <c:pt idx="17">
                  <c:v>0.42314892155039402</c:v>
                </c:pt>
                <c:pt idx="18">
                  <c:v>0.45589515235538886</c:v>
                </c:pt>
                <c:pt idx="19">
                  <c:v>0.46637423109469223</c:v>
                </c:pt>
                <c:pt idx="20">
                  <c:v>0.49330629468227505</c:v>
                </c:pt>
                <c:pt idx="21">
                  <c:v>0.49028119205682946</c:v>
                </c:pt>
                <c:pt idx="22">
                  <c:v>0.44058405784461596</c:v>
                </c:pt>
                <c:pt idx="23">
                  <c:v>0.45627619272858211</c:v>
                </c:pt>
                <c:pt idx="24">
                  <c:v>0.48153823559067505</c:v>
                </c:pt>
                <c:pt idx="25">
                  <c:v>0.45706369272858205</c:v>
                </c:pt>
                <c:pt idx="26">
                  <c:v>0.4910125757150719</c:v>
                </c:pt>
                <c:pt idx="27">
                  <c:v>0.48066954018322178</c:v>
                </c:pt>
                <c:pt idx="28">
                  <c:v>0.45240218179893288</c:v>
                </c:pt>
                <c:pt idx="29">
                  <c:v>0.47708055102857289</c:v>
                </c:pt>
                <c:pt idx="30">
                  <c:v>0.47763746385988226</c:v>
                </c:pt>
                <c:pt idx="31">
                  <c:v>0.49018909316499126</c:v>
                </c:pt>
                <c:pt idx="32">
                  <c:v>0.48702342358493633</c:v>
                </c:pt>
                <c:pt idx="33">
                  <c:v>0.43595427797144931</c:v>
                </c:pt>
                <c:pt idx="34">
                  <c:v>0.50516765514735973</c:v>
                </c:pt>
                <c:pt idx="35">
                  <c:v>0.54405215599875711</c:v>
                </c:pt>
                <c:pt idx="36">
                  <c:v>0.45424627555183283</c:v>
                </c:pt>
                <c:pt idx="37">
                  <c:v>0.47367725001269406</c:v>
                </c:pt>
                <c:pt idx="38">
                  <c:v>0.543818109233007</c:v>
                </c:pt>
                <c:pt idx="39">
                  <c:v>0.52603933645169199</c:v>
                </c:pt>
                <c:pt idx="40">
                  <c:v>0.48405287388677509</c:v>
                </c:pt>
                <c:pt idx="41">
                  <c:v>0.47379989328794847</c:v>
                </c:pt>
                <c:pt idx="42">
                  <c:v>0.51198307822060374</c:v>
                </c:pt>
                <c:pt idx="43">
                  <c:v>0.53840117872371351</c:v>
                </c:pt>
                <c:pt idx="44">
                  <c:v>0.53403155413955106</c:v>
                </c:pt>
                <c:pt idx="45">
                  <c:v>0.51551063548390219</c:v>
                </c:pt>
                <c:pt idx="46">
                  <c:v>0.50396725985215607</c:v>
                </c:pt>
                <c:pt idx="47">
                  <c:v>0.57031664910669766</c:v>
                </c:pt>
                <c:pt idx="48">
                  <c:v>0.58059440725383316</c:v>
                </c:pt>
                <c:pt idx="49">
                  <c:v>0.64192280317774708</c:v>
                </c:pt>
                <c:pt idx="50">
                  <c:v>0.6926681665722656</c:v>
                </c:pt>
                <c:pt idx="51">
                  <c:v>0.70117818487067685</c:v>
                </c:pt>
                <c:pt idx="52">
                  <c:v>0.76044608812946191</c:v>
                </c:pt>
                <c:pt idx="53">
                  <c:v>0.8108166916414864</c:v>
                </c:pt>
                <c:pt idx="54">
                  <c:v>0.778347967663364</c:v>
                </c:pt>
                <c:pt idx="55">
                  <c:v>0.82586924203531342</c:v>
                </c:pt>
                <c:pt idx="56">
                  <c:v>0.84522908484170833</c:v>
                </c:pt>
                <c:pt idx="57">
                  <c:v>0.81375976703407493</c:v>
                </c:pt>
                <c:pt idx="58">
                  <c:v>0.84450537054706787</c:v>
                </c:pt>
                <c:pt idx="59">
                  <c:v>0.8191231538667586</c:v>
                </c:pt>
                <c:pt idx="60">
                  <c:v>0.78150653409952775</c:v>
                </c:pt>
                <c:pt idx="61">
                  <c:v>0.6905793212553224</c:v>
                </c:pt>
                <c:pt idx="62">
                  <c:v>0.68154655557290622</c:v>
                </c:pt>
                <c:pt idx="63">
                  <c:v>0.71289147149410059</c:v>
                </c:pt>
                <c:pt idx="64">
                  <c:v>0.72618353284588855</c:v>
                </c:pt>
                <c:pt idx="65">
                  <c:v>0.69352270596963161</c:v>
                </c:pt>
                <c:pt idx="66">
                  <c:v>0.72065814708053721</c:v>
                </c:pt>
                <c:pt idx="67">
                  <c:v>0.76322100037499219</c:v>
                </c:pt>
                <c:pt idx="68">
                  <c:v>0.75278313805727504</c:v>
                </c:pt>
                <c:pt idx="69">
                  <c:v>0.79249332874571021</c:v>
                </c:pt>
                <c:pt idx="70">
                  <c:v>0.84633061319108194</c:v>
                </c:pt>
                <c:pt idx="71">
                  <c:v>0.83287692078458575</c:v>
                </c:pt>
                <c:pt idx="72">
                  <c:v>0.89445993431825843</c:v>
                </c:pt>
                <c:pt idx="73">
                  <c:v>1.0220161465115611</c:v>
                </c:pt>
                <c:pt idx="74">
                  <c:v>1.0917249676490386</c:v>
                </c:pt>
                <c:pt idx="75">
                  <c:v>1.1523599206717268</c:v>
                </c:pt>
                <c:pt idx="76">
                  <c:v>1.2472410635438387</c:v>
                </c:pt>
                <c:pt idx="77">
                  <c:v>1.548406584904191</c:v>
                </c:pt>
                <c:pt idx="78">
                  <c:v>1.5917147966406078</c:v>
                </c:pt>
                <c:pt idx="79">
                  <c:v>1.6993127122165947</c:v>
                </c:pt>
                <c:pt idx="80">
                  <c:v>1.7108012695896391</c:v>
                </c:pt>
                <c:pt idx="81">
                  <c:v>1.7768707077163961</c:v>
                </c:pt>
                <c:pt idx="82">
                  <c:v>1.8906867448761477</c:v>
                </c:pt>
                <c:pt idx="83">
                  <c:v>2.0262997610140898</c:v>
                </c:pt>
                <c:pt idx="84">
                  <c:v>2.1441256648800127</c:v>
                </c:pt>
                <c:pt idx="85">
                  <c:v>2.280599027596844</c:v>
                </c:pt>
                <c:pt idx="86">
                  <c:v>2.4894242160374849</c:v>
                </c:pt>
                <c:pt idx="87">
                  <c:v>2.59361217918772</c:v>
                </c:pt>
                <c:pt idx="88">
                  <c:v>2.6494846279190414</c:v>
                </c:pt>
                <c:pt idx="89">
                  <c:v>2.7521560005363006</c:v>
                </c:pt>
                <c:pt idx="90">
                  <c:v>2.8874477034013086</c:v>
                </c:pt>
                <c:pt idx="91">
                  <c:v>3.2389129223864548</c:v>
                </c:pt>
                <c:pt idx="92">
                  <c:v>3.553095468884329</c:v>
                </c:pt>
                <c:pt idx="93">
                  <c:v>3.8865238446371748</c:v>
                </c:pt>
                <c:pt idx="94">
                  <c:v>4.460642830929789</c:v>
                </c:pt>
                <c:pt idx="95">
                  <c:v>5.2453805473652739</c:v>
                </c:pt>
                <c:pt idx="96">
                  <c:v>6.3134538622766829</c:v>
                </c:pt>
                <c:pt idx="97">
                  <c:v>8.0680241433812139</c:v>
                </c:pt>
                <c:pt idx="98">
                  <c:v>10.675030431291438</c:v>
                </c:pt>
                <c:pt idx="99">
                  <c:v>14.461031285673148</c:v>
                </c:pt>
                <c:pt idx="100">
                  <c:v>19.453659565186431</c:v>
                </c:pt>
                <c:pt idx="101">
                  <c:v>27.285757895618922</c:v>
                </c:pt>
                <c:pt idx="102">
                  <c:v>37.304636408620368</c:v>
                </c:pt>
                <c:pt idx="103">
                  <c:v>49.431436075041702</c:v>
                </c:pt>
                <c:pt idx="104">
                  <c:v>61.971892809160806</c:v>
                </c:pt>
                <c:pt idx="105">
                  <c:v>72.723715695828233</c:v>
                </c:pt>
                <c:pt idx="106">
                  <c:v>80.855908841163512</c:v>
                </c:pt>
                <c:pt idx="107">
                  <c:v>83.729020297103474</c:v>
                </c:pt>
                <c:pt idx="108">
                  <c:v>80.613593176586292</c:v>
                </c:pt>
                <c:pt idx="109">
                  <c:v>75.187415791140467</c:v>
                </c:pt>
                <c:pt idx="110">
                  <c:v>71.583156607029608</c:v>
                </c:pt>
                <c:pt idx="111">
                  <c:v>69.563519736901071</c:v>
                </c:pt>
                <c:pt idx="112">
                  <c:v>68.8157267399951</c:v>
                </c:pt>
                <c:pt idx="113">
                  <c:v>68.616111813244174</c:v>
                </c:pt>
                <c:pt idx="114">
                  <c:v>69.547581597344745</c:v>
                </c:pt>
                <c:pt idx="115">
                  <c:v>71.513882444564473</c:v>
                </c:pt>
                <c:pt idx="116">
                  <c:v>74.279080288798994</c:v>
                </c:pt>
                <c:pt idx="117">
                  <c:v>77.893770805419564</c:v>
                </c:pt>
                <c:pt idx="118">
                  <c:v>80.964919345834943</c:v>
                </c:pt>
                <c:pt idx="119">
                  <c:v>83.81378836129312</c:v>
                </c:pt>
                <c:pt idx="120">
                  <c:v>86.589820908007297</c:v>
                </c:pt>
                <c:pt idx="121">
                  <c:v>89.551797781993116</c:v>
                </c:pt>
                <c:pt idx="122">
                  <c:v>93.698530290859253</c:v>
                </c:pt>
                <c:pt idx="123">
                  <c:v>99.855681701613591</c:v>
                </c:pt>
                <c:pt idx="124">
                  <c:v>105.37602384130561</c:v>
                </c:pt>
                <c:pt idx="125">
                  <c:v>109.52078380070691</c:v>
                </c:pt>
                <c:pt idx="126">
                  <c:v>112.3470696051325</c:v>
                </c:pt>
                <c:pt idx="127">
                  <c:v>113.54781372939343</c:v>
                </c:pt>
                <c:pt idx="128">
                  <c:v>114.26088258380426</c:v>
                </c:pt>
                <c:pt idx="129">
                  <c:v>115.27232884147277</c:v>
                </c:pt>
                <c:pt idx="130">
                  <c:v>116.56740963478757</c:v>
                </c:pt>
                <c:pt idx="131">
                  <c:v>117.95807089329278</c:v>
                </c:pt>
                <c:pt idx="132">
                  <c:v>120.0227386666396</c:v>
                </c:pt>
                <c:pt idx="133">
                  <c:v>121.51556221147968</c:v>
                </c:pt>
                <c:pt idx="134">
                  <c:v>123.3948107360966</c:v>
                </c:pt>
                <c:pt idx="135">
                  <c:v>125.14111362901951</c:v>
                </c:pt>
                <c:pt idx="136">
                  <c:v>126.16748540234752</c:v>
                </c:pt>
                <c:pt idx="137">
                  <c:v>127.37729539103815</c:v>
                </c:pt>
                <c:pt idx="138">
                  <c:v>128.32398754691195</c:v>
                </c:pt>
                <c:pt idx="139">
                  <c:v>129.42271232567367</c:v>
                </c:pt>
                <c:pt idx="140">
                  <c:v>130.18284724352924</c:v>
                </c:pt>
                <c:pt idx="141">
                  <c:v>131.15458377101282</c:v>
                </c:pt>
                <c:pt idx="142">
                  <c:v>133.2762206444194</c:v>
                </c:pt>
                <c:pt idx="143">
                  <c:v>137.15131716612296</c:v>
                </c:pt>
                <c:pt idx="144">
                  <c:v>140.35417446308469</c:v>
                </c:pt>
                <c:pt idx="145">
                  <c:v>141.81435307981968</c:v>
                </c:pt>
                <c:pt idx="146">
                  <c:v>142.25205260465822</c:v>
                </c:pt>
                <c:pt idx="147">
                  <c:v>138.6929133155794</c:v>
                </c:pt>
                <c:pt idx="148">
                  <c:v>131.76230097076481</c:v>
                </c:pt>
                <c:pt idx="149">
                  <c:v>126.24406302875002</c:v>
                </c:pt>
                <c:pt idx="150">
                  <c:v>125.20008232065578</c:v>
                </c:pt>
                <c:pt idx="151">
                  <c:v>129.41972257903373</c:v>
                </c:pt>
                <c:pt idx="152">
                  <c:v>136.14708534948321</c:v>
                </c:pt>
                <c:pt idx="153">
                  <c:v>140.40499559763359</c:v>
                </c:pt>
                <c:pt idx="154">
                  <c:v>140.55799078484793</c:v>
                </c:pt>
                <c:pt idx="155">
                  <c:v>136.19428317750518</c:v>
                </c:pt>
                <c:pt idx="156">
                  <c:v>128.95179895306279</c:v>
                </c:pt>
                <c:pt idx="157">
                  <c:v>123.55098280204294</c:v>
                </c:pt>
                <c:pt idx="158">
                  <c:v>124.19949642904751</c:v>
                </c:pt>
                <c:pt idx="159">
                  <c:v>124.87930127666806</c:v>
                </c:pt>
                <c:pt idx="160">
                  <c:v>131.66684894788688</c:v>
                </c:pt>
                <c:pt idx="161">
                  <c:v>127.22670813527409</c:v>
                </c:pt>
                <c:pt idx="162">
                  <c:v>110.02340763576608</c:v>
                </c:pt>
                <c:pt idx="163">
                  <c:v>89.364519745029099</c:v>
                </c:pt>
                <c:pt idx="164">
                  <c:v>80.724010612887184</c:v>
                </c:pt>
                <c:pt idx="165">
                  <c:v>75.951991831152725</c:v>
                </c:pt>
                <c:pt idx="166">
                  <c:v>71.969847088836914</c:v>
                </c:pt>
                <c:pt idx="167">
                  <c:v>71.166608159247986</c:v>
                </c:pt>
                <c:pt idx="168">
                  <c:v>68.076326827112297</c:v>
                </c:pt>
                <c:pt idx="169">
                  <c:v>46.903546964629079</c:v>
                </c:pt>
                <c:pt idx="170">
                  <c:v>22.507319334068313</c:v>
                </c:pt>
                <c:pt idx="171">
                  <c:v>9.8243828071750947</c:v>
                </c:pt>
                <c:pt idx="172">
                  <c:v>9.7943935300765883</c:v>
                </c:pt>
                <c:pt idx="173">
                  <c:v>16.373754814714278</c:v>
                </c:pt>
                <c:pt idx="174">
                  <c:v>21.627689030608192</c:v>
                </c:pt>
                <c:pt idx="175">
                  <c:v>23.698230521706257</c:v>
                </c:pt>
                <c:pt idx="176">
                  <c:v>24.196982487828063</c:v>
                </c:pt>
                <c:pt idx="177">
                  <c:v>23.494976393807345</c:v>
                </c:pt>
                <c:pt idx="178">
                  <c:v>22.245125890766314</c:v>
                </c:pt>
                <c:pt idx="179">
                  <c:v>21.374580372388742</c:v>
                </c:pt>
                <c:pt idx="180">
                  <c:v>20.588426940230285</c:v>
                </c:pt>
                <c:pt idx="181">
                  <c:v>19.665593054169062</c:v>
                </c:pt>
                <c:pt idx="182">
                  <c:v>18.782444547988625</c:v>
                </c:pt>
                <c:pt idx="183">
                  <c:v>17.87675600347297</c:v>
                </c:pt>
                <c:pt idx="184">
                  <c:v>17.059791777014869</c:v>
                </c:pt>
                <c:pt idx="185">
                  <c:v>16.521828224438462</c:v>
                </c:pt>
                <c:pt idx="186">
                  <c:v>15.782811968493856</c:v>
                </c:pt>
                <c:pt idx="187">
                  <c:v>15.02366878500472</c:v>
                </c:pt>
                <c:pt idx="188">
                  <c:v>14.365460719375747</c:v>
                </c:pt>
                <c:pt idx="189">
                  <c:v>13.866944066185312</c:v>
                </c:pt>
                <c:pt idx="190">
                  <c:v>13.436101999735181</c:v>
                </c:pt>
                <c:pt idx="191">
                  <c:v>12.705855737141221</c:v>
                </c:pt>
                <c:pt idx="192">
                  <c:v>12.129922096237998</c:v>
                </c:pt>
                <c:pt idx="193">
                  <c:v>11.674711535106928</c:v>
                </c:pt>
                <c:pt idx="194">
                  <c:v>11.204645181219554</c:v>
                </c:pt>
                <c:pt idx="195">
                  <c:v>10.742941901637492</c:v>
                </c:pt>
                <c:pt idx="196">
                  <c:v>10.338537957571239</c:v>
                </c:pt>
                <c:pt idx="197">
                  <c:v>9.9850619431646042</c:v>
                </c:pt>
                <c:pt idx="198">
                  <c:v>9.6576395021062051</c:v>
                </c:pt>
                <c:pt idx="199">
                  <c:v>9.3123072818686232</c:v>
                </c:pt>
                <c:pt idx="200">
                  <c:v>9.0068821578993301</c:v>
                </c:pt>
                <c:pt idx="201">
                  <c:v>8.8121261825538255</c:v>
                </c:pt>
                <c:pt idx="202">
                  <c:v>8.5772307821996723</c:v>
                </c:pt>
                <c:pt idx="203">
                  <c:v>8.2774595018614008</c:v>
                </c:pt>
                <c:pt idx="204">
                  <c:v>8.1099547282445208</c:v>
                </c:pt>
                <c:pt idx="205">
                  <c:v>7.9999554292037525</c:v>
                </c:pt>
                <c:pt idx="206">
                  <c:v>7.8327398078065222</c:v>
                </c:pt>
                <c:pt idx="207">
                  <c:v>7.6652967667121326</c:v>
                </c:pt>
                <c:pt idx="208">
                  <c:v>7.4308728417702978</c:v>
                </c:pt>
                <c:pt idx="209">
                  <c:v>7.1834289008448744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183F-4481-882E-49A7C18B7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414992"/>
        <c:axId val="633419888"/>
      </c:scatterChart>
      <c:valAx>
        <c:axId val="633414992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419888"/>
        <c:crosses val="autoZero"/>
        <c:crossBetween val="midCat"/>
      </c:valAx>
      <c:valAx>
        <c:axId val="633419888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41499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de surveillance sous le plateau d'essai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Test!$J$49:$L$49</c:f>
              <c:strCache>
                <c:ptCount val="1"/>
                <c:pt idx="0">
                  <c:v>ths1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Meas!$AT$2:$AT$7001</c:f>
              <c:numCache>
                <c:formatCode>General</c:formatCode>
                <c:ptCount val="7000"/>
                <c:pt idx="0">
                  <c:v>19.04</c:v>
                </c:pt>
                <c:pt idx="1">
                  <c:v>19.146000000000001</c:v>
                </c:pt>
                <c:pt idx="2">
                  <c:v>19.056999999999999</c:v>
                </c:pt>
                <c:pt idx="3">
                  <c:v>19.128</c:v>
                </c:pt>
                <c:pt idx="4">
                  <c:v>19.128</c:v>
                </c:pt>
                <c:pt idx="5">
                  <c:v>19.146000000000001</c:v>
                </c:pt>
                <c:pt idx="6">
                  <c:v>19.216999999999999</c:v>
                </c:pt>
                <c:pt idx="7">
                  <c:v>19.216999999999999</c:v>
                </c:pt>
                <c:pt idx="8">
                  <c:v>19.181000000000001</c:v>
                </c:pt>
                <c:pt idx="9">
                  <c:v>19.093</c:v>
                </c:pt>
                <c:pt idx="10">
                  <c:v>19.164000000000001</c:v>
                </c:pt>
                <c:pt idx="11">
                  <c:v>19.128</c:v>
                </c:pt>
                <c:pt idx="12">
                  <c:v>19.074999999999999</c:v>
                </c:pt>
                <c:pt idx="13">
                  <c:v>19.04</c:v>
                </c:pt>
                <c:pt idx="14">
                  <c:v>19.021999999999998</c:v>
                </c:pt>
                <c:pt idx="15">
                  <c:v>19.04</c:v>
                </c:pt>
                <c:pt idx="16">
                  <c:v>18.969000000000001</c:v>
                </c:pt>
                <c:pt idx="17">
                  <c:v>19.021999999999998</c:v>
                </c:pt>
                <c:pt idx="18">
                  <c:v>19.021999999999998</c:v>
                </c:pt>
                <c:pt idx="19">
                  <c:v>18.969000000000001</c:v>
                </c:pt>
                <c:pt idx="20">
                  <c:v>19.093</c:v>
                </c:pt>
                <c:pt idx="21">
                  <c:v>19.146000000000001</c:v>
                </c:pt>
                <c:pt idx="22">
                  <c:v>19.199000000000002</c:v>
                </c:pt>
                <c:pt idx="23">
                  <c:v>19.164000000000001</c:v>
                </c:pt>
                <c:pt idx="24">
                  <c:v>19.11</c:v>
                </c:pt>
                <c:pt idx="25">
                  <c:v>19.093</c:v>
                </c:pt>
                <c:pt idx="26">
                  <c:v>19.11</c:v>
                </c:pt>
                <c:pt idx="27">
                  <c:v>19.04</c:v>
                </c:pt>
                <c:pt idx="28">
                  <c:v>19.021999999999998</c:v>
                </c:pt>
                <c:pt idx="29">
                  <c:v>19.04</c:v>
                </c:pt>
                <c:pt idx="30">
                  <c:v>18.986000000000001</c:v>
                </c:pt>
                <c:pt idx="31">
                  <c:v>19.128</c:v>
                </c:pt>
                <c:pt idx="32">
                  <c:v>19.146000000000001</c:v>
                </c:pt>
                <c:pt idx="33">
                  <c:v>19.074999999999999</c:v>
                </c:pt>
                <c:pt idx="34">
                  <c:v>19.27</c:v>
                </c:pt>
                <c:pt idx="35">
                  <c:v>19.216999999999999</c:v>
                </c:pt>
                <c:pt idx="36">
                  <c:v>19.056999999999999</c:v>
                </c:pt>
                <c:pt idx="37">
                  <c:v>19.11</c:v>
                </c:pt>
                <c:pt idx="38">
                  <c:v>19.164000000000001</c:v>
                </c:pt>
                <c:pt idx="39">
                  <c:v>19.234999999999999</c:v>
                </c:pt>
                <c:pt idx="40">
                  <c:v>19.251999999999999</c:v>
                </c:pt>
                <c:pt idx="41">
                  <c:v>19.234999999999999</c:v>
                </c:pt>
                <c:pt idx="42">
                  <c:v>19.288</c:v>
                </c:pt>
                <c:pt idx="43">
                  <c:v>19.341000000000001</c:v>
                </c:pt>
                <c:pt idx="44">
                  <c:v>19.306000000000001</c:v>
                </c:pt>
                <c:pt idx="45">
                  <c:v>19.181000000000001</c:v>
                </c:pt>
                <c:pt idx="46">
                  <c:v>19.234999999999999</c:v>
                </c:pt>
                <c:pt idx="47">
                  <c:v>19.181000000000001</c:v>
                </c:pt>
                <c:pt idx="48">
                  <c:v>19.11</c:v>
                </c:pt>
                <c:pt idx="49">
                  <c:v>19.164000000000001</c:v>
                </c:pt>
                <c:pt idx="50">
                  <c:v>19.146000000000001</c:v>
                </c:pt>
                <c:pt idx="51">
                  <c:v>19.128</c:v>
                </c:pt>
                <c:pt idx="52">
                  <c:v>19.181000000000001</c:v>
                </c:pt>
                <c:pt idx="53">
                  <c:v>19.181000000000001</c:v>
                </c:pt>
                <c:pt idx="54">
                  <c:v>19.146000000000001</c:v>
                </c:pt>
                <c:pt idx="55">
                  <c:v>19.225000000000001</c:v>
                </c:pt>
                <c:pt idx="56">
                  <c:v>19.161999999999999</c:v>
                </c:pt>
                <c:pt idx="57">
                  <c:v>19.225000000000001</c:v>
                </c:pt>
                <c:pt idx="58">
                  <c:v>19.242999999999999</c:v>
                </c:pt>
                <c:pt idx="59">
                  <c:v>19.27</c:v>
                </c:pt>
                <c:pt idx="60">
                  <c:v>19.277999999999999</c:v>
                </c:pt>
                <c:pt idx="61">
                  <c:v>19.314</c:v>
                </c:pt>
                <c:pt idx="62">
                  <c:v>19.448</c:v>
                </c:pt>
                <c:pt idx="63">
                  <c:v>19.43</c:v>
                </c:pt>
                <c:pt idx="64">
                  <c:v>19.402000000000001</c:v>
                </c:pt>
                <c:pt idx="65">
                  <c:v>19.295999999999999</c:v>
                </c:pt>
                <c:pt idx="66">
                  <c:v>19.260999999999999</c:v>
                </c:pt>
                <c:pt idx="67">
                  <c:v>19.295999999999999</c:v>
                </c:pt>
                <c:pt idx="68">
                  <c:v>19.295999999999999</c:v>
                </c:pt>
                <c:pt idx="69">
                  <c:v>19.321999999999999</c:v>
                </c:pt>
                <c:pt idx="70">
                  <c:v>19.286000000000001</c:v>
                </c:pt>
                <c:pt idx="71">
                  <c:v>19.277999999999999</c:v>
                </c:pt>
                <c:pt idx="72">
                  <c:v>19.428000000000001</c:v>
                </c:pt>
                <c:pt idx="73">
                  <c:v>19.509</c:v>
                </c:pt>
                <c:pt idx="74">
                  <c:v>19.625</c:v>
                </c:pt>
                <c:pt idx="75">
                  <c:v>19.696000000000002</c:v>
                </c:pt>
                <c:pt idx="76">
                  <c:v>19.59</c:v>
                </c:pt>
                <c:pt idx="77">
                  <c:v>19.713999999999999</c:v>
                </c:pt>
                <c:pt idx="78">
                  <c:v>19.811</c:v>
                </c:pt>
                <c:pt idx="79">
                  <c:v>19.89</c:v>
                </c:pt>
                <c:pt idx="80">
                  <c:v>19.896999999999998</c:v>
                </c:pt>
                <c:pt idx="81">
                  <c:v>19.89</c:v>
                </c:pt>
                <c:pt idx="82">
                  <c:v>19.89</c:v>
                </c:pt>
                <c:pt idx="83">
                  <c:v>19.827999999999999</c:v>
                </c:pt>
                <c:pt idx="84">
                  <c:v>19.739999999999998</c:v>
                </c:pt>
                <c:pt idx="85">
                  <c:v>19.658999999999999</c:v>
                </c:pt>
                <c:pt idx="86">
                  <c:v>19.651</c:v>
                </c:pt>
                <c:pt idx="87">
                  <c:v>19.614999999999998</c:v>
                </c:pt>
                <c:pt idx="88">
                  <c:v>19.588000000000001</c:v>
                </c:pt>
                <c:pt idx="89">
                  <c:v>19.509</c:v>
                </c:pt>
                <c:pt idx="90">
                  <c:v>19.385000000000002</c:v>
                </c:pt>
                <c:pt idx="91">
                  <c:v>19.456</c:v>
                </c:pt>
                <c:pt idx="92">
                  <c:v>19.463999999999999</c:v>
                </c:pt>
                <c:pt idx="93">
                  <c:v>19.552</c:v>
                </c:pt>
                <c:pt idx="94">
                  <c:v>19.613</c:v>
                </c:pt>
                <c:pt idx="95">
                  <c:v>19.879000000000001</c:v>
                </c:pt>
                <c:pt idx="96">
                  <c:v>19.960999999999999</c:v>
                </c:pt>
                <c:pt idx="97">
                  <c:v>19.968</c:v>
                </c:pt>
                <c:pt idx="98">
                  <c:v>20.010999999999999</c:v>
                </c:pt>
                <c:pt idx="99">
                  <c:v>19.925000000000001</c:v>
                </c:pt>
                <c:pt idx="100">
                  <c:v>19.984999999999999</c:v>
                </c:pt>
                <c:pt idx="101">
                  <c:v>19.95</c:v>
                </c:pt>
                <c:pt idx="102">
                  <c:v>20.074000000000002</c:v>
                </c:pt>
                <c:pt idx="103">
                  <c:v>20.067</c:v>
                </c:pt>
                <c:pt idx="104">
                  <c:v>20.048999999999999</c:v>
                </c:pt>
                <c:pt idx="105">
                  <c:v>20.091999999999999</c:v>
                </c:pt>
                <c:pt idx="106">
                  <c:v>20.056000000000001</c:v>
                </c:pt>
                <c:pt idx="107">
                  <c:v>19.960999999999999</c:v>
                </c:pt>
                <c:pt idx="108">
                  <c:v>19.95</c:v>
                </c:pt>
                <c:pt idx="109">
                  <c:v>19.843</c:v>
                </c:pt>
                <c:pt idx="110">
                  <c:v>19.872</c:v>
                </c:pt>
                <c:pt idx="111">
                  <c:v>19.931999999999999</c:v>
                </c:pt>
                <c:pt idx="112">
                  <c:v>20.013999999999999</c:v>
                </c:pt>
                <c:pt idx="113">
                  <c:v>19.846</c:v>
                </c:pt>
                <c:pt idx="114">
                  <c:v>19.843</c:v>
                </c:pt>
                <c:pt idx="115">
                  <c:v>20.064</c:v>
                </c:pt>
                <c:pt idx="116">
                  <c:v>20.117999999999999</c:v>
                </c:pt>
                <c:pt idx="117">
                  <c:v>20.347999999999999</c:v>
                </c:pt>
                <c:pt idx="118">
                  <c:v>20.268999999999998</c:v>
                </c:pt>
                <c:pt idx="119">
                  <c:v>20.28</c:v>
                </c:pt>
                <c:pt idx="120">
                  <c:v>20.472999999999999</c:v>
                </c:pt>
                <c:pt idx="121">
                  <c:v>20.393000000000001</c:v>
                </c:pt>
                <c:pt idx="122">
                  <c:v>20.481999999999999</c:v>
                </c:pt>
                <c:pt idx="123">
                  <c:v>20.402000000000001</c:v>
                </c:pt>
                <c:pt idx="124">
                  <c:v>20.507999999999999</c:v>
                </c:pt>
                <c:pt idx="125">
                  <c:v>20.606000000000002</c:v>
                </c:pt>
                <c:pt idx="126">
                  <c:v>20.597000000000001</c:v>
                </c:pt>
                <c:pt idx="127">
                  <c:v>20.728999999999999</c:v>
                </c:pt>
                <c:pt idx="128">
                  <c:v>20.870999999999999</c:v>
                </c:pt>
                <c:pt idx="129">
                  <c:v>20.898</c:v>
                </c:pt>
                <c:pt idx="130">
                  <c:v>21.094000000000001</c:v>
                </c:pt>
                <c:pt idx="131">
                  <c:v>21.245000000000001</c:v>
                </c:pt>
                <c:pt idx="132">
                  <c:v>21.387</c:v>
                </c:pt>
                <c:pt idx="133">
                  <c:v>21.606000000000002</c:v>
                </c:pt>
                <c:pt idx="134">
                  <c:v>21.536000000000001</c:v>
                </c:pt>
                <c:pt idx="135">
                  <c:v>21.802</c:v>
                </c:pt>
                <c:pt idx="136">
                  <c:v>21.687000000000001</c:v>
                </c:pt>
                <c:pt idx="137">
                  <c:v>21.696999999999999</c:v>
                </c:pt>
                <c:pt idx="138">
                  <c:v>21.943999999999999</c:v>
                </c:pt>
                <c:pt idx="139">
                  <c:v>22.190999999999999</c:v>
                </c:pt>
                <c:pt idx="140">
                  <c:v>22.244</c:v>
                </c:pt>
                <c:pt idx="141">
                  <c:v>22.391999999999999</c:v>
                </c:pt>
                <c:pt idx="142">
                  <c:v>22.62</c:v>
                </c:pt>
                <c:pt idx="143">
                  <c:v>23.006</c:v>
                </c:pt>
                <c:pt idx="144">
                  <c:v>23.314</c:v>
                </c:pt>
                <c:pt idx="145">
                  <c:v>23.594999999999999</c:v>
                </c:pt>
                <c:pt idx="146">
                  <c:v>24.077999999999999</c:v>
                </c:pt>
                <c:pt idx="147">
                  <c:v>24.385999999999999</c:v>
                </c:pt>
                <c:pt idx="148">
                  <c:v>25.026</c:v>
                </c:pt>
                <c:pt idx="149">
                  <c:v>25.553000000000001</c:v>
                </c:pt>
                <c:pt idx="150">
                  <c:v>26.149000000000001</c:v>
                </c:pt>
                <c:pt idx="151">
                  <c:v>26.684000000000001</c:v>
                </c:pt>
                <c:pt idx="152">
                  <c:v>27.376000000000001</c:v>
                </c:pt>
                <c:pt idx="153">
                  <c:v>27.93</c:v>
                </c:pt>
                <c:pt idx="154">
                  <c:v>28.815000000000001</c:v>
                </c:pt>
                <c:pt idx="155">
                  <c:v>29.965</c:v>
                </c:pt>
                <c:pt idx="156">
                  <c:v>30.509</c:v>
                </c:pt>
                <c:pt idx="157">
                  <c:v>31.202000000000002</c:v>
                </c:pt>
                <c:pt idx="158">
                  <c:v>31.956</c:v>
                </c:pt>
                <c:pt idx="159">
                  <c:v>32.552999999999997</c:v>
                </c:pt>
                <c:pt idx="160">
                  <c:v>30.131</c:v>
                </c:pt>
                <c:pt idx="161">
                  <c:v>29.035</c:v>
                </c:pt>
                <c:pt idx="162">
                  <c:v>27.946999999999999</c:v>
                </c:pt>
                <c:pt idx="163">
                  <c:v>26.876999999999999</c:v>
                </c:pt>
                <c:pt idx="164">
                  <c:v>26.629000000000001</c:v>
                </c:pt>
                <c:pt idx="165">
                  <c:v>26.077000000000002</c:v>
                </c:pt>
                <c:pt idx="166">
                  <c:v>25.620999999999999</c:v>
                </c:pt>
                <c:pt idx="167">
                  <c:v>25.164999999999999</c:v>
                </c:pt>
                <c:pt idx="168">
                  <c:v>24.744</c:v>
                </c:pt>
                <c:pt idx="169">
                  <c:v>26.271000000000001</c:v>
                </c:pt>
                <c:pt idx="170">
                  <c:v>27.446000000000002</c:v>
                </c:pt>
                <c:pt idx="171">
                  <c:v>27.692</c:v>
                </c:pt>
                <c:pt idx="172">
                  <c:v>26.779</c:v>
                </c:pt>
                <c:pt idx="173">
                  <c:v>25.655999999999999</c:v>
                </c:pt>
                <c:pt idx="174">
                  <c:v>25.446000000000002</c:v>
                </c:pt>
                <c:pt idx="175">
                  <c:v>25.234999999999999</c:v>
                </c:pt>
                <c:pt idx="176">
                  <c:v>25.094999999999999</c:v>
                </c:pt>
                <c:pt idx="177">
                  <c:v>24.760999999999999</c:v>
                </c:pt>
                <c:pt idx="178">
                  <c:v>24.576000000000001</c:v>
                </c:pt>
                <c:pt idx="179">
                  <c:v>24.286999999999999</c:v>
                </c:pt>
                <c:pt idx="180">
                  <c:v>24.042000000000002</c:v>
                </c:pt>
                <c:pt idx="181">
                  <c:v>23.98</c:v>
                </c:pt>
                <c:pt idx="182">
                  <c:v>24.12</c:v>
                </c:pt>
                <c:pt idx="183">
                  <c:v>24.2</c:v>
                </c:pt>
                <c:pt idx="184">
                  <c:v>24.445</c:v>
                </c:pt>
                <c:pt idx="185">
                  <c:v>24.524000000000001</c:v>
                </c:pt>
                <c:pt idx="186">
                  <c:v>24.559000000000001</c:v>
                </c:pt>
                <c:pt idx="187">
                  <c:v>24.277999999999999</c:v>
                </c:pt>
                <c:pt idx="188">
                  <c:v>24.382999999999999</c:v>
                </c:pt>
                <c:pt idx="189">
                  <c:v>24.347999999999999</c:v>
                </c:pt>
                <c:pt idx="190">
                  <c:v>24.102</c:v>
                </c:pt>
                <c:pt idx="191">
                  <c:v>23.891999999999999</c:v>
                </c:pt>
                <c:pt idx="192">
                  <c:v>24.015000000000001</c:v>
                </c:pt>
                <c:pt idx="193">
                  <c:v>23.908999999999999</c:v>
                </c:pt>
                <c:pt idx="194">
                  <c:v>23.927</c:v>
                </c:pt>
                <c:pt idx="195">
                  <c:v>23.347999999999999</c:v>
                </c:pt>
                <c:pt idx="196">
                  <c:v>23.347999999999999</c:v>
                </c:pt>
                <c:pt idx="197">
                  <c:v>23.506</c:v>
                </c:pt>
                <c:pt idx="198">
                  <c:v>23.277999999999999</c:v>
                </c:pt>
                <c:pt idx="199">
                  <c:v>23.207000000000001</c:v>
                </c:pt>
                <c:pt idx="200">
                  <c:v>23.242999999999999</c:v>
                </c:pt>
                <c:pt idx="201">
                  <c:v>23.646000000000001</c:v>
                </c:pt>
                <c:pt idx="202">
                  <c:v>23.664000000000001</c:v>
                </c:pt>
                <c:pt idx="203">
                  <c:v>23.751000000000001</c:v>
                </c:pt>
                <c:pt idx="204">
                  <c:v>23.997</c:v>
                </c:pt>
                <c:pt idx="205">
                  <c:v>24.225000000000001</c:v>
                </c:pt>
                <c:pt idx="206">
                  <c:v>23.646000000000001</c:v>
                </c:pt>
                <c:pt idx="207">
                  <c:v>23.225000000000001</c:v>
                </c:pt>
                <c:pt idx="208">
                  <c:v>23.137</c:v>
                </c:pt>
                <c:pt idx="209">
                  <c:v>23.172000000000001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BA0-41A6-97A8-78DF43F4E361}"/>
            </c:ext>
          </c:extLst>
        </c:ser>
        <c:ser>
          <c:idx val="1"/>
          <c:order val="1"/>
          <c:tx>
            <c:strRef>
              <c:f>Test!$J$50:$L$50</c:f>
              <c:strCache>
                <c:ptCount val="1"/>
                <c:pt idx="0">
                  <c:v>ths2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Meas!$AU$2:$AU$7001</c:f>
              <c:numCache>
                <c:formatCode>General</c:formatCode>
                <c:ptCount val="7000"/>
                <c:pt idx="0">
                  <c:v>32.340000000000003</c:v>
                </c:pt>
                <c:pt idx="1">
                  <c:v>32.340000000000003</c:v>
                </c:pt>
                <c:pt idx="2">
                  <c:v>32.409999999999997</c:v>
                </c:pt>
                <c:pt idx="3">
                  <c:v>32.270000000000003</c:v>
                </c:pt>
                <c:pt idx="4">
                  <c:v>32.286999999999999</c:v>
                </c:pt>
                <c:pt idx="5">
                  <c:v>32.286999999999999</c:v>
                </c:pt>
                <c:pt idx="6">
                  <c:v>32.305</c:v>
                </c:pt>
                <c:pt idx="7">
                  <c:v>32.305</c:v>
                </c:pt>
                <c:pt idx="8">
                  <c:v>32.216999999999999</c:v>
                </c:pt>
                <c:pt idx="9">
                  <c:v>32.286999999999999</c:v>
                </c:pt>
                <c:pt idx="10">
                  <c:v>32.270000000000003</c:v>
                </c:pt>
                <c:pt idx="11">
                  <c:v>32.252000000000002</c:v>
                </c:pt>
                <c:pt idx="12">
                  <c:v>32.286999999999999</c:v>
                </c:pt>
                <c:pt idx="13">
                  <c:v>32.270000000000003</c:v>
                </c:pt>
                <c:pt idx="14">
                  <c:v>32.305</c:v>
                </c:pt>
                <c:pt idx="15">
                  <c:v>32.252000000000002</c:v>
                </c:pt>
                <c:pt idx="16">
                  <c:v>32.270000000000003</c:v>
                </c:pt>
                <c:pt idx="17">
                  <c:v>32.234999999999999</c:v>
                </c:pt>
                <c:pt idx="18">
                  <c:v>32.164999999999999</c:v>
                </c:pt>
                <c:pt idx="19">
                  <c:v>32.146999999999998</c:v>
                </c:pt>
                <c:pt idx="20">
                  <c:v>32.146999999999998</c:v>
                </c:pt>
                <c:pt idx="21">
                  <c:v>32.182000000000002</c:v>
                </c:pt>
                <c:pt idx="22">
                  <c:v>32.216999999999999</c:v>
                </c:pt>
                <c:pt idx="23">
                  <c:v>32.146999999999998</c:v>
                </c:pt>
                <c:pt idx="24">
                  <c:v>32.200000000000003</c:v>
                </c:pt>
                <c:pt idx="25">
                  <c:v>32.094000000000001</c:v>
                </c:pt>
                <c:pt idx="26">
                  <c:v>32.182000000000002</c:v>
                </c:pt>
                <c:pt idx="27">
                  <c:v>32.112000000000002</c:v>
                </c:pt>
                <c:pt idx="28">
                  <c:v>32.094000000000001</c:v>
                </c:pt>
                <c:pt idx="29">
                  <c:v>32.130000000000003</c:v>
                </c:pt>
                <c:pt idx="30">
                  <c:v>32.076999999999998</c:v>
                </c:pt>
                <c:pt idx="31">
                  <c:v>32.094000000000001</c:v>
                </c:pt>
                <c:pt idx="32">
                  <c:v>32.094000000000001</c:v>
                </c:pt>
                <c:pt idx="33">
                  <c:v>31.989000000000001</c:v>
                </c:pt>
                <c:pt idx="34">
                  <c:v>32.112000000000002</c:v>
                </c:pt>
                <c:pt idx="35">
                  <c:v>32.006999999999998</c:v>
                </c:pt>
                <c:pt idx="36">
                  <c:v>32.042000000000002</c:v>
                </c:pt>
                <c:pt idx="37">
                  <c:v>32.006999999999998</c:v>
                </c:pt>
                <c:pt idx="38">
                  <c:v>32.058999999999997</c:v>
                </c:pt>
                <c:pt idx="39">
                  <c:v>32.042000000000002</c:v>
                </c:pt>
                <c:pt idx="40">
                  <c:v>32.112000000000002</c:v>
                </c:pt>
                <c:pt idx="41">
                  <c:v>31.954000000000001</c:v>
                </c:pt>
                <c:pt idx="42">
                  <c:v>32.006999999999998</c:v>
                </c:pt>
                <c:pt idx="43">
                  <c:v>31.989000000000001</c:v>
                </c:pt>
                <c:pt idx="44">
                  <c:v>31.989000000000001</c:v>
                </c:pt>
                <c:pt idx="45">
                  <c:v>31.937000000000001</c:v>
                </c:pt>
                <c:pt idx="46">
                  <c:v>31.972000000000001</c:v>
                </c:pt>
                <c:pt idx="47">
                  <c:v>31.989000000000001</c:v>
                </c:pt>
                <c:pt idx="48">
                  <c:v>31.901</c:v>
                </c:pt>
                <c:pt idx="49">
                  <c:v>31.919</c:v>
                </c:pt>
                <c:pt idx="50">
                  <c:v>31.937000000000001</c:v>
                </c:pt>
                <c:pt idx="51">
                  <c:v>31.937000000000001</c:v>
                </c:pt>
                <c:pt idx="52">
                  <c:v>31.901</c:v>
                </c:pt>
                <c:pt idx="53">
                  <c:v>31.901</c:v>
                </c:pt>
                <c:pt idx="54">
                  <c:v>31.831</c:v>
                </c:pt>
                <c:pt idx="55">
                  <c:v>31.891999999999999</c:v>
                </c:pt>
                <c:pt idx="56">
                  <c:v>31.864999999999998</c:v>
                </c:pt>
                <c:pt idx="57">
                  <c:v>31.908999999999999</c:v>
                </c:pt>
                <c:pt idx="58">
                  <c:v>31.891999999999999</c:v>
                </c:pt>
                <c:pt idx="59">
                  <c:v>31.814</c:v>
                </c:pt>
                <c:pt idx="60">
                  <c:v>31.856999999999999</c:v>
                </c:pt>
                <c:pt idx="61">
                  <c:v>31.768999999999998</c:v>
                </c:pt>
                <c:pt idx="62">
                  <c:v>31.795999999999999</c:v>
                </c:pt>
                <c:pt idx="63">
                  <c:v>31.831</c:v>
                </c:pt>
                <c:pt idx="64">
                  <c:v>31.856999999999999</c:v>
                </c:pt>
                <c:pt idx="65">
                  <c:v>31.786999999999999</c:v>
                </c:pt>
                <c:pt idx="66">
                  <c:v>31.803999999999998</c:v>
                </c:pt>
                <c:pt idx="67">
                  <c:v>31.786999999999999</c:v>
                </c:pt>
                <c:pt idx="68">
                  <c:v>31.716000000000001</c:v>
                </c:pt>
                <c:pt idx="69">
                  <c:v>31.777000000000001</c:v>
                </c:pt>
                <c:pt idx="70">
                  <c:v>31.83</c:v>
                </c:pt>
                <c:pt idx="71">
                  <c:v>31.699000000000002</c:v>
                </c:pt>
                <c:pt idx="72">
                  <c:v>31.742000000000001</c:v>
                </c:pt>
                <c:pt idx="73">
                  <c:v>31.734000000000002</c:v>
                </c:pt>
                <c:pt idx="74">
                  <c:v>31.742999999999999</c:v>
                </c:pt>
                <c:pt idx="75">
                  <c:v>31.742999999999999</c:v>
                </c:pt>
                <c:pt idx="76">
                  <c:v>31.655999999999999</c:v>
                </c:pt>
                <c:pt idx="77">
                  <c:v>31.638000000000002</c:v>
                </c:pt>
                <c:pt idx="78">
                  <c:v>31.664000000000001</c:v>
                </c:pt>
                <c:pt idx="79">
                  <c:v>31.742000000000001</c:v>
                </c:pt>
                <c:pt idx="80">
                  <c:v>31.696000000000002</c:v>
                </c:pt>
                <c:pt idx="81">
                  <c:v>31.602</c:v>
                </c:pt>
                <c:pt idx="82">
                  <c:v>31.565999999999999</c:v>
                </c:pt>
                <c:pt idx="83">
                  <c:v>31.629000000000001</c:v>
                </c:pt>
                <c:pt idx="84">
                  <c:v>31.594000000000001</c:v>
                </c:pt>
                <c:pt idx="85">
                  <c:v>31.584</c:v>
                </c:pt>
                <c:pt idx="86">
                  <c:v>31.558</c:v>
                </c:pt>
                <c:pt idx="87">
                  <c:v>31.576000000000001</c:v>
                </c:pt>
                <c:pt idx="88">
                  <c:v>31.565999999999999</c:v>
                </c:pt>
                <c:pt idx="89">
                  <c:v>31.506</c:v>
                </c:pt>
                <c:pt idx="90">
                  <c:v>31.541</c:v>
                </c:pt>
                <c:pt idx="91">
                  <c:v>31.558</c:v>
                </c:pt>
                <c:pt idx="92">
                  <c:v>31.513999999999999</c:v>
                </c:pt>
                <c:pt idx="93">
                  <c:v>31.548999999999999</c:v>
                </c:pt>
                <c:pt idx="94">
                  <c:v>31.521000000000001</c:v>
                </c:pt>
                <c:pt idx="95">
                  <c:v>31.609000000000002</c:v>
                </c:pt>
                <c:pt idx="96">
                  <c:v>31.513999999999999</c:v>
                </c:pt>
                <c:pt idx="97">
                  <c:v>31.521000000000001</c:v>
                </c:pt>
                <c:pt idx="98">
                  <c:v>31.529</c:v>
                </c:pt>
                <c:pt idx="99">
                  <c:v>31.478999999999999</c:v>
                </c:pt>
                <c:pt idx="100">
                  <c:v>31.433</c:v>
                </c:pt>
                <c:pt idx="101">
                  <c:v>31.486000000000001</c:v>
                </c:pt>
                <c:pt idx="102">
                  <c:v>31.451000000000001</c:v>
                </c:pt>
                <c:pt idx="103">
                  <c:v>31.460999999999999</c:v>
                </c:pt>
                <c:pt idx="104">
                  <c:v>31.443999999999999</c:v>
                </c:pt>
                <c:pt idx="105">
                  <c:v>31.451000000000001</c:v>
                </c:pt>
                <c:pt idx="106">
                  <c:v>31.433</c:v>
                </c:pt>
                <c:pt idx="107">
                  <c:v>31.443999999999999</c:v>
                </c:pt>
                <c:pt idx="108">
                  <c:v>31.503</c:v>
                </c:pt>
                <c:pt idx="109">
                  <c:v>31.433</c:v>
                </c:pt>
                <c:pt idx="110">
                  <c:v>31.408000000000001</c:v>
                </c:pt>
                <c:pt idx="111">
                  <c:v>31.468</c:v>
                </c:pt>
                <c:pt idx="112">
                  <c:v>31.425999999999998</c:v>
                </c:pt>
                <c:pt idx="113">
                  <c:v>31.4</c:v>
                </c:pt>
                <c:pt idx="114">
                  <c:v>31.433</c:v>
                </c:pt>
                <c:pt idx="115">
                  <c:v>31.405999999999999</c:v>
                </c:pt>
                <c:pt idx="116">
                  <c:v>31.353000000000002</c:v>
                </c:pt>
                <c:pt idx="117">
                  <c:v>31.510999999999999</c:v>
                </c:pt>
                <c:pt idx="118">
                  <c:v>31.451000000000001</c:v>
                </c:pt>
                <c:pt idx="119">
                  <c:v>31.478999999999999</c:v>
                </c:pt>
                <c:pt idx="120">
                  <c:v>31.494</c:v>
                </c:pt>
                <c:pt idx="121">
                  <c:v>31.468</c:v>
                </c:pt>
                <c:pt idx="122">
                  <c:v>31.451000000000001</c:v>
                </c:pt>
                <c:pt idx="123">
                  <c:v>31.459</c:v>
                </c:pt>
                <c:pt idx="124">
                  <c:v>31.564</c:v>
                </c:pt>
                <c:pt idx="125">
                  <c:v>31.486000000000001</c:v>
                </c:pt>
                <c:pt idx="126">
                  <c:v>31.475999999999999</c:v>
                </c:pt>
                <c:pt idx="127">
                  <c:v>31.571999999999999</c:v>
                </c:pt>
                <c:pt idx="128">
                  <c:v>31.625</c:v>
                </c:pt>
                <c:pt idx="129">
                  <c:v>31.581</c:v>
                </c:pt>
                <c:pt idx="130">
                  <c:v>31.599</c:v>
                </c:pt>
                <c:pt idx="131">
                  <c:v>31.591000000000001</c:v>
                </c:pt>
                <c:pt idx="132">
                  <c:v>31.661000000000001</c:v>
                </c:pt>
                <c:pt idx="133">
                  <c:v>31.702999999999999</c:v>
                </c:pt>
                <c:pt idx="134">
                  <c:v>31.65</c:v>
                </c:pt>
                <c:pt idx="135">
                  <c:v>31.754999999999999</c:v>
                </c:pt>
                <c:pt idx="136">
                  <c:v>31.8</c:v>
                </c:pt>
                <c:pt idx="137">
                  <c:v>31.914999999999999</c:v>
                </c:pt>
                <c:pt idx="138">
                  <c:v>31.896000000000001</c:v>
                </c:pt>
                <c:pt idx="139">
                  <c:v>31.948</c:v>
                </c:pt>
                <c:pt idx="140">
                  <c:v>32.000999999999998</c:v>
                </c:pt>
                <c:pt idx="141">
                  <c:v>31.974</c:v>
                </c:pt>
                <c:pt idx="142">
                  <c:v>32.113999999999997</c:v>
                </c:pt>
                <c:pt idx="143">
                  <c:v>32.201999999999998</c:v>
                </c:pt>
                <c:pt idx="144">
                  <c:v>32.281999999999996</c:v>
                </c:pt>
                <c:pt idx="145">
                  <c:v>32.369999999999997</c:v>
                </c:pt>
                <c:pt idx="146">
                  <c:v>32.606999999999999</c:v>
                </c:pt>
                <c:pt idx="147">
                  <c:v>32.634</c:v>
                </c:pt>
                <c:pt idx="148">
                  <c:v>32.923000000000002</c:v>
                </c:pt>
                <c:pt idx="149">
                  <c:v>33.186</c:v>
                </c:pt>
                <c:pt idx="150">
                  <c:v>33.450000000000003</c:v>
                </c:pt>
                <c:pt idx="151">
                  <c:v>33.844000000000001</c:v>
                </c:pt>
                <c:pt idx="152">
                  <c:v>34.238</c:v>
                </c:pt>
                <c:pt idx="153">
                  <c:v>34.720999999999997</c:v>
                </c:pt>
                <c:pt idx="154">
                  <c:v>35.271000000000001</c:v>
                </c:pt>
                <c:pt idx="155">
                  <c:v>35.887</c:v>
                </c:pt>
                <c:pt idx="156">
                  <c:v>36.408000000000001</c:v>
                </c:pt>
                <c:pt idx="157">
                  <c:v>37.005000000000003</c:v>
                </c:pt>
                <c:pt idx="158">
                  <c:v>37.734000000000002</c:v>
                </c:pt>
                <c:pt idx="159">
                  <c:v>38.341000000000001</c:v>
                </c:pt>
                <c:pt idx="160">
                  <c:v>38.878</c:v>
                </c:pt>
                <c:pt idx="161">
                  <c:v>39.512</c:v>
                </c:pt>
                <c:pt idx="162">
                  <c:v>40.170999999999999</c:v>
                </c:pt>
                <c:pt idx="163">
                  <c:v>40.883000000000003</c:v>
                </c:pt>
                <c:pt idx="164">
                  <c:v>41.61</c:v>
                </c:pt>
                <c:pt idx="165">
                  <c:v>42.191000000000003</c:v>
                </c:pt>
                <c:pt idx="166">
                  <c:v>42.798999999999999</c:v>
                </c:pt>
                <c:pt idx="167">
                  <c:v>43.423000000000002</c:v>
                </c:pt>
                <c:pt idx="168">
                  <c:v>44.204000000000001</c:v>
                </c:pt>
                <c:pt idx="169">
                  <c:v>44.585000000000001</c:v>
                </c:pt>
                <c:pt idx="170">
                  <c:v>45.21</c:v>
                </c:pt>
                <c:pt idx="171">
                  <c:v>46.006999999999998</c:v>
                </c:pt>
                <c:pt idx="172">
                  <c:v>46.268000000000001</c:v>
                </c:pt>
                <c:pt idx="173">
                  <c:v>46.441000000000003</c:v>
                </c:pt>
                <c:pt idx="174">
                  <c:v>46.787999999999997</c:v>
                </c:pt>
                <c:pt idx="175">
                  <c:v>47.1</c:v>
                </c:pt>
                <c:pt idx="176">
                  <c:v>47.551000000000002</c:v>
                </c:pt>
                <c:pt idx="177">
                  <c:v>47.966000000000001</c:v>
                </c:pt>
                <c:pt idx="178">
                  <c:v>48.317999999999998</c:v>
                </c:pt>
                <c:pt idx="179">
                  <c:v>48.704999999999998</c:v>
                </c:pt>
                <c:pt idx="180">
                  <c:v>49.048999999999999</c:v>
                </c:pt>
                <c:pt idx="181">
                  <c:v>49.314999999999998</c:v>
                </c:pt>
                <c:pt idx="182">
                  <c:v>49.795999999999999</c:v>
                </c:pt>
                <c:pt idx="183">
                  <c:v>50.08</c:v>
                </c:pt>
                <c:pt idx="184">
                  <c:v>50.475999999999999</c:v>
                </c:pt>
                <c:pt idx="185">
                  <c:v>50.826999999999998</c:v>
                </c:pt>
                <c:pt idx="186">
                  <c:v>51.204999999999998</c:v>
                </c:pt>
                <c:pt idx="187">
                  <c:v>51.48</c:v>
                </c:pt>
                <c:pt idx="188">
                  <c:v>51.893000000000001</c:v>
                </c:pt>
                <c:pt idx="189">
                  <c:v>52.287999999999997</c:v>
                </c:pt>
                <c:pt idx="190">
                  <c:v>52.597999999999999</c:v>
                </c:pt>
                <c:pt idx="191">
                  <c:v>53.043999999999997</c:v>
                </c:pt>
                <c:pt idx="192">
                  <c:v>53.337000000000003</c:v>
                </c:pt>
                <c:pt idx="193">
                  <c:v>53.765999999999998</c:v>
                </c:pt>
                <c:pt idx="194">
                  <c:v>54.161999999999999</c:v>
                </c:pt>
                <c:pt idx="195">
                  <c:v>54.505000000000003</c:v>
                </c:pt>
                <c:pt idx="196">
                  <c:v>54.832000000000001</c:v>
                </c:pt>
                <c:pt idx="197">
                  <c:v>55.262</c:v>
                </c:pt>
                <c:pt idx="198">
                  <c:v>55.673999999999999</c:v>
                </c:pt>
                <c:pt idx="199">
                  <c:v>56.085999999999999</c:v>
                </c:pt>
                <c:pt idx="200">
                  <c:v>56.465000000000003</c:v>
                </c:pt>
                <c:pt idx="201">
                  <c:v>56.86</c:v>
                </c:pt>
                <c:pt idx="202">
                  <c:v>57.238</c:v>
                </c:pt>
                <c:pt idx="203">
                  <c:v>57.598999999999997</c:v>
                </c:pt>
                <c:pt idx="204">
                  <c:v>57.942999999999998</c:v>
                </c:pt>
                <c:pt idx="205">
                  <c:v>58.406999999999996</c:v>
                </c:pt>
                <c:pt idx="206">
                  <c:v>58.768000000000001</c:v>
                </c:pt>
                <c:pt idx="207">
                  <c:v>59.110999999999997</c:v>
                </c:pt>
                <c:pt idx="208">
                  <c:v>59.488999999999997</c:v>
                </c:pt>
                <c:pt idx="209">
                  <c:v>59.798999999999999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BA0-41A6-97A8-78DF43F4E361}"/>
            </c:ext>
          </c:extLst>
        </c:ser>
        <c:ser>
          <c:idx val="2"/>
          <c:order val="2"/>
          <c:tx>
            <c:strRef>
              <c:f>Test!$J$51:$L$51</c:f>
              <c:strCache>
                <c:ptCount val="1"/>
                <c:pt idx="0">
                  <c:v>ths3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Meas!$AV$2:$AV$7001</c:f>
              <c:numCache>
                <c:formatCode>General</c:formatCode>
                <c:ptCount val="7000"/>
                <c:pt idx="0">
                  <c:v>9.8999999999999993E+37</c:v>
                </c:pt>
                <c:pt idx="1">
                  <c:v>9.8999999999999993E+37</c:v>
                </c:pt>
                <c:pt idx="2">
                  <c:v>29.251999999999999</c:v>
                </c:pt>
                <c:pt idx="3">
                  <c:v>164.93600000000001</c:v>
                </c:pt>
                <c:pt idx="4">
                  <c:v>195.245</c:v>
                </c:pt>
                <c:pt idx="5">
                  <c:v>166.60499999999999</c:v>
                </c:pt>
                <c:pt idx="6">
                  <c:v>112.82599999999999</c:v>
                </c:pt>
                <c:pt idx="7">
                  <c:v>117.218</c:v>
                </c:pt>
                <c:pt idx="8">
                  <c:v>200.989</c:v>
                </c:pt>
                <c:pt idx="9">
                  <c:v>232.96299999999999</c:v>
                </c:pt>
                <c:pt idx="10">
                  <c:v>440.42700000000002</c:v>
                </c:pt>
                <c:pt idx="11">
                  <c:v>400.66800000000001</c:v>
                </c:pt>
                <c:pt idx="12">
                  <c:v>354.12</c:v>
                </c:pt>
                <c:pt idx="13">
                  <c:v>438.66899999999998</c:v>
                </c:pt>
                <c:pt idx="14">
                  <c:v>365.24900000000002</c:v>
                </c:pt>
                <c:pt idx="15">
                  <c:v>372.99700000000001</c:v>
                </c:pt>
                <c:pt idx="16">
                  <c:v>473.32</c:v>
                </c:pt>
                <c:pt idx="17">
                  <c:v>515.35</c:v>
                </c:pt>
                <c:pt idx="18">
                  <c:v>302.14999999999998</c:v>
                </c:pt>
                <c:pt idx="19">
                  <c:v>273.08300000000003</c:v>
                </c:pt>
                <c:pt idx="20">
                  <c:v>220.64699999999999</c:v>
                </c:pt>
                <c:pt idx="21">
                  <c:v>194.001</c:v>
                </c:pt>
                <c:pt idx="22">
                  <c:v>349.92899999999997</c:v>
                </c:pt>
                <c:pt idx="23">
                  <c:v>413.73500000000001</c:v>
                </c:pt>
                <c:pt idx="24">
                  <c:v>481.04</c:v>
                </c:pt>
                <c:pt idx="25">
                  <c:v>431.30099999999999</c:v>
                </c:pt>
                <c:pt idx="26">
                  <c:v>461.017</c:v>
                </c:pt>
                <c:pt idx="27">
                  <c:v>478.65199999999999</c:v>
                </c:pt>
                <c:pt idx="28">
                  <c:v>489.78899999999999</c:v>
                </c:pt>
                <c:pt idx="29">
                  <c:v>380.3</c:v>
                </c:pt>
                <c:pt idx="30">
                  <c:v>451.65300000000002</c:v>
                </c:pt>
                <c:pt idx="31">
                  <c:v>544.85599999999999</c:v>
                </c:pt>
                <c:pt idx="32">
                  <c:v>476.31200000000001</c:v>
                </c:pt>
                <c:pt idx="33">
                  <c:v>530.15899999999999</c:v>
                </c:pt>
                <c:pt idx="34">
                  <c:v>466.50099999999998</c:v>
                </c:pt>
                <c:pt idx="35">
                  <c:v>465.43099999999998</c:v>
                </c:pt>
                <c:pt idx="36">
                  <c:v>533.66300000000001</c:v>
                </c:pt>
                <c:pt idx="37">
                  <c:v>541.03700000000003</c:v>
                </c:pt>
                <c:pt idx="38">
                  <c:v>533.07899999999995</c:v>
                </c:pt>
                <c:pt idx="39">
                  <c:v>584.09299999999996</c:v>
                </c:pt>
                <c:pt idx="40">
                  <c:v>519.92600000000004</c:v>
                </c:pt>
                <c:pt idx="41">
                  <c:v>467.67099999999999</c:v>
                </c:pt>
                <c:pt idx="42">
                  <c:v>488.17</c:v>
                </c:pt>
                <c:pt idx="43">
                  <c:v>505.70600000000002</c:v>
                </c:pt>
                <c:pt idx="44">
                  <c:v>701.40599999999995</c:v>
                </c:pt>
                <c:pt idx="45">
                  <c:v>625.45600000000002</c:v>
                </c:pt>
                <c:pt idx="46">
                  <c:v>634.83399999999995</c:v>
                </c:pt>
                <c:pt idx="47">
                  <c:v>704.34699999999998</c:v>
                </c:pt>
                <c:pt idx="48">
                  <c:v>639.46500000000003</c:v>
                </c:pt>
                <c:pt idx="49">
                  <c:v>566.03700000000003</c:v>
                </c:pt>
                <c:pt idx="50">
                  <c:v>551.99400000000003</c:v>
                </c:pt>
                <c:pt idx="51">
                  <c:v>592.81100000000004</c:v>
                </c:pt>
                <c:pt idx="52">
                  <c:v>666.16099999999994</c:v>
                </c:pt>
                <c:pt idx="53">
                  <c:v>592.827</c:v>
                </c:pt>
                <c:pt idx="54">
                  <c:v>624.83600000000001</c:v>
                </c:pt>
                <c:pt idx="55">
                  <c:v>501.33</c:v>
                </c:pt>
                <c:pt idx="56">
                  <c:v>447.58600000000001</c:v>
                </c:pt>
                <c:pt idx="57">
                  <c:v>561.14099999999996</c:v>
                </c:pt>
                <c:pt idx="58">
                  <c:v>724.798</c:v>
                </c:pt>
                <c:pt idx="59">
                  <c:v>553.06100000000004</c:v>
                </c:pt>
                <c:pt idx="60">
                  <c:v>620.85599999999999</c:v>
                </c:pt>
                <c:pt idx="61">
                  <c:v>566.87900000000002</c:v>
                </c:pt>
                <c:pt idx="62">
                  <c:v>439.38900000000001</c:v>
                </c:pt>
                <c:pt idx="63">
                  <c:v>445.54700000000003</c:v>
                </c:pt>
                <c:pt idx="64">
                  <c:v>440.65199999999999</c:v>
                </c:pt>
                <c:pt idx="65">
                  <c:v>336.91</c:v>
                </c:pt>
                <c:pt idx="66">
                  <c:v>340.59899999999999</c:v>
                </c:pt>
                <c:pt idx="67">
                  <c:v>335.363</c:v>
                </c:pt>
                <c:pt idx="68">
                  <c:v>436.55</c:v>
                </c:pt>
                <c:pt idx="69">
                  <c:v>429.64100000000002</c:v>
                </c:pt>
                <c:pt idx="70">
                  <c:v>392.21199999999999</c:v>
                </c:pt>
                <c:pt idx="71">
                  <c:v>516.39400000000001</c:v>
                </c:pt>
                <c:pt idx="72">
                  <c:v>471.29599999999999</c:v>
                </c:pt>
                <c:pt idx="73">
                  <c:v>562.32500000000005</c:v>
                </c:pt>
                <c:pt idx="74">
                  <c:v>576.26400000000001</c:v>
                </c:pt>
                <c:pt idx="75">
                  <c:v>677.76</c:v>
                </c:pt>
                <c:pt idx="76">
                  <c:v>559.66600000000005</c:v>
                </c:pt>
                <c:pt idx="77">
                  <c:v>748.63199999999995</c:v>
                </c:pt>
                <c:pt idx="78">
                  <c:v>675.70500000000004</c:v>
                </c:pt>
                <c:pt idx="79">
                  <c:v>597.48800000000006</c:v>
                </c:pt>
                <c:pt idx="80">
                  <c:v>595.33900000000006</c:v>
                </c:pt>
                <c:pt idx="81">
                  <c:v>603.84</c:v>
                </c:pt>
                <c:pt idx="82">
                  <c:v>565.58500000000004</c:v>
                </c:pt>
                <c:pt idx="83">
                  <c:v>555.62099999999998</c:v>
                </c:pt>
                <c:pt idx="84">
                  <c:v>493.94499999999999</c:v>
                </c:pt>
                <c:pt idx="85">
                  <c:v>573.74400000000003</c:v>
                </c:pt>
                <c:pt idx="86">
                  <c:v>551.90099999999995</c:v>
                </c:pt>
                <c:pt idx="87">
                  <c:v>617.22</c:v>
                </c:pt>
                <c:pt idx="88">
                  <c:v>630.45299999999997</c:v>
                </c:pt>
                <c:pt idx="89">
                  <c:v>518.548</c:v>
                </c:pt>
                <c:pt idx="90">
                  <c:v>563.30899999999997</c:v>
                </c:pt>
                <c:pt idx="91">
                  <c:v>555.55399999999997</c:v>
                </c:pt>
                <c:pt idx="92">
                  <c:v>467.98700000000002</c:v>
                </c:pt>
                <c:pt idx="93">
                  <c:v>469.173</c:v>
                </c:pt>
                <c:pt idx="94">
                  <c:v>428.35700000000003</c:v>
                </c:pt>
                <c:pt idx="95">
                  <c:v>634.45299999999997</c:v>
                </c:pt>
                <c:pt idx="96">
                  <c:v>651.24800000000005</c:v>
                </c:pt>
                <c:pt idx="97">
                  <c:v>691.96600000000001</c:v>
                </c:pt>
                <c:pt idx="98">
                  <c:v>587.74599999999998</c:v>
                </c:pt>
                <c:pt idx="99">
                  <c:v>540.55200000000002</c:v>
                </c:pt>
                <c:pt idx="100">
                  <c:v>648.73299999999995</c:v>
                </c:pt>
                <c:pt idx="101">
                  <c:v>547.58000000000004</c:v>
                </c:pt>
                <c:pt idx="102">
                  <c:v>252.34899999999999</c:v>
                </c:pt>
                <c:pt idx="103">
                  <c:v>319.38200000000001</c:v>
                </c:pt>
                <c:pt idx="104">
                  <c:v>306.87599999999998</c:v>
                </c:pt>
                <c:pt idx="105">
                  <c:v>289.31200000000001</c:v>
                </c:pt>
                <c:pt idx="106">
                  <c:v>261.75599999999997</c:v>
                </c:pt>
                <c:pt idx="107">
                  <c:v>275.40100000000001</c:v>
                </c:pt>
                <c:pt idx="108">
                  <c:v>216.74600000000001</c:v>
                </c:pt>
                <c:pt idx="109">
                  <c:v>285.74700000000001</c:v>
                </c:pt>
                <c:pt idx="110">
                  <c:v>230.16399999999999</c:v>
                </c:pt>
                <c:pt idx="111">
                  <c:v>294.077</c:v>
                </c:pt>
                <c:pt idx="112">
                  <c:v>222.80199999999999</c:v>
                </c:pt>
                <c:pt idx="113">
                  <c:v>172.86500000000001</c:v>
                </c:pt>
                <c:pt idx="114">
                  <c:v>-29.123000000000001</c:v>
                </c:pt>
                <c:pt idx="115">
                  <c:v>-18.658999999999999</c:v>
                </c:pt>
                <c:pt idx="116">
                  <c:v>34.353999999999999</c:v>
                </c:pt>
                <c:pt idx="117">
                  <c:v>164.02600000000001</c:v>
                </c:pt>
                <c:pt idx="118">
                  <c:v>212.529</c:v>
                </c:pt>
                <c:pt idx="119">
                  <c:v>245.13200000000001</c:v>
                </c:pt>
                <c:pt idx="120">
                  <c:v>168.27</c:v>
                </c:pt>
                <c:pt idx="121">
                  <c:v>167.48099999999999</c:v>
                </c:pt>
                <c:pt idx="122">
                  <c:v>316.28300000000002</c:v>
                </c:pt>
                <c:pt idx="123">
                  <c:v>446.363</c:v>
                </c:pt>
                <c:pt idx="124">
                  <c:v>430.72800000000001</c:v>
                </c:pt>
                <c:pt idx="125">
                  <c:v>492.512</c:v>
                </c:pt>
                <c:pt idx="126">
                  <c:v>587.31100000000004</c:v>
                </c:pt>
                <c:pt idx="127">
                  <c:v>495.238</c:v>
                </c:pt>
                <c:pt idx="128">
                  <c:v>646.96699999999998</c:v>
                </c:pt>
                <c:pt idx="129">
                  <c:v>579.39800000000002</c:v>
                </c:pt>
                <c:pt idx="130">
                  <c:v>478.49700000000001</c:v>
                </c:pt>
                <c:pt idx="131">
                  <c:v>381.36799999999999</c:v>
                </c:pt>
                <c:pt idx="132">
                  <c:v>220.352</c:v>
                </c:pt>
                <c:pt idx="133">
                  <c:v>297.78800000000001</c:v>
                </c:pt>
                <c:pt idx="134">
                  <c:v>359.26499999999999</c:v>
                </c:pt>
                <c:pt idx="135">
                  <c:v>240.25800000000001</c:v>
                </c:pt>
                <c:pt idx="136">
                  <c:v>64.721000000000004</c:v>
                </c:pt>
                <c:pt idx="137">
                  <c:v>197.251</c:v>
                </c:pt>
                <c:pt idx="138">
                  <c:v>350.5</c:v>
                </c:pt>
                <c:pt idx="139">
                  <c:v>191.328</c:v>
                </c:pt>
                <c:pt idx="140">
                  <c:v>195.91499999999999</c:v>
                </c:pt>
                <c:pt idx="141">
                  <c:v>231.804</c:v>
                </c:pt>
                <c:pt idx="142">
                  <c:v>245.22399999999999</c:v>
                </c:pt>
                <c:pt idx="143">
                  <c:v>9.8999999999999993E+37</c:v>
                </c:pt>
                <c:pt idx="144">
                  <c:v>9.8999999999999993E+37</c:v>
                </c:pt>
                <c:pt idx="145">
                  <c:v>9.8999999999999993E+37</c:v>
                </c:pt>
                <c:pt idx="146">
                  <c:v>9.8999999999999993E+37</c:v>
                </c:pt>
                <c:pt idx="147">
                  <c:v>9.8999999999999993E+37</c:v>
                </c:pt>
                <c:pt idx="148">
                  <c:v>9.8999999999999993E+37</c:v>
                </c:pt>
                <c:pt idx="149">
                  <c:v>9.8999999999999993E+37</c:v>
                </c:pt>
                <c:pt idx="150">
                  <c:v>9.8999999999999993E+37</c:v>
                </c:pt>
                <c:pt idx="151">
                  <c:v>9.8999999999999993E+37</c:v>
                </c:pt>
                <c:pt idx="152">
                  <c:v>55.615000000000002</c:v>
                </c:pt>
                <c:pt idx="153">
                  <c:v>955.91800000000001</c:v>
                </c:pt>
                <c:pt idx="154">
                  <c:v>1176.7750000000001</c:v>
                </c:pt>
                <c:pt idx="155">
                  <c:v>271.779</c:v>
                </c:pt>
                <c:pt idx="156">
                  <c:v>24.736000000000001</c:v>
                </c:pt>
                <c:pt idx="157">
                  <c:v>27.007999999999999</c:v>
                </c:pt>
                <c:pt idx="158">
                  <c:v>113.83499999999999</c:v>
                </c:pt>
                <c:pt idx="159">
                  <c:v>476.26400000000001</c:v>
                </c:pt>
                <c:pt idx="160">
                  <c:v>9.8999999999999993E+37</c:v>
                </c:pt>
                <c:pt idx="161">
                  <c:v>-54.875</c:v>
                </c:pt>
                <c:pt idx="162">
                  <c:v>324.166</c:v>
                </c:pt>
                <c:pt idx="163">
                  <c:v>726.18299999999999</c:v>
                </c:pt>
                <c:pt idx="164">
                  <c:v>758.49599999999998</c:v>
                </c:pt>
                <c:pt idx="165">
                  <c:v>644.56100000000004</c:v>
                </c:pt>
                <c:pt idx="166">
                  <c:v>674.11300000000006</c:v>
                </c:pt>
                <c:pt idx="167">
                  <c:v>688.69100000000003</c:v>
                </c:pt>
                <c:pt idx="168">
                  <c:v>379.66</c:v>
                </c:pt>
                <c:pt idx="169">
                  <c:v>291.35899999999998</c:v>
                </c:pt>
                <c:pt idx="170">
                  <c:v>929.59699999999998</c:v>
                </c:pt>
                <c:pt idx="171">
                  <c:v>9.8999999999999993E+37</c:v>
                </c:pt>
                <c:pt idx="172">
                  <c:v>9.8999999999999993E+37</c:v>
                </c:pt>
                <c:pt idx="173">
                  <c:v>9.8999999999999993E+37</c:v>
                </c:pt>
                <c:pt idx="174">
                  <c:v>1128.1759999999999</c:v>
                </c:pt>
                <c:pt idx="175">
                  <c:v>668.12099999999998</c:v>
                </c:pt>
                <c:pt idx="176">
                  <c:v>415.78800000000001</c:v>
                </c:pt>
                <c:pt idx="177">
                  <c:v>269.29399999999998</c:v>
                </c:pt>
                <c:pt idx="178">
                  <c:v>55.055</c:v>
                </c:pt>
                <c:pt idx="179">
                  <c:v>-85.087999999999994</c:v>
                </c:pt>
                <c:pt idx="180">
                  <c:v>46.268000000000001</c:v>
                </c:pt>
                <c:pt idx="181">
                  <c:v>265.22500000000002</c:v>
                </c:pt>
                <c:pt idx="182">
                  <c:v>69.703000000000003</c:v>
                </c:pt>
                <c:pt idx="183">
                  <c:v>-28.768000000000001</c:v>
                </c:pt>
                <c:pt idx="184">
                  <c:v>32.22</c:v>
                </c:pt>
                <c:pt idx="185">
                  <c:v>41.210999999999999</c:v>
                </c:pt>
                <c:pt idx="186">
                  <c:v>31.297999999999998</c:v>
                </c:pt>
                <c:pt idx="187">
                  <c:v>-2.21</c:v>
                </c:pt>
                <c:pt idx="188">
                  <c:v>-36.381</c:v>
                </c:pt>
                <c:pt idx="189">
                  <c:v>-94.525000000000006</c:v>
                </c:pt>
                <c:pt idx="190">
                  <c:v>-63.701000000000001</c:v>
                </c:pt>
                <c:pt idx="191">
                  <c:v>74.302999999999997</c:v>
                </c:pt>
                <c:pt idx="192">
                  <c:v>187.82300000000001</c:v>
                </c:pt>
                <c:pt idx="193">
                  <c:v>111.795</c:v>
                </c:pt>
                <c:pt idx="194">
                  <c:v>293.39499999999998</c:v>
                </c:pt>
                <c:pt idx="195">
                  <c:v>439.68299999999999</c:v>
                </c:pt>
                <c:pt idx="196">
                  <c:v>303.15499999999997</c:v>
                </c:pt>
                <c:pt idx="197">
                  <c:v>343.21899999999999</c:v>
                </c:pt>
                <c:pt idx="198">
                  <c:v>339.27600000000001</c:v>
                </c:pt>
                <c:pt idx="199">
                  <c:v>298.00900000000001</c:v>
                </c:pt>
                <c:pt idx="200">
                  <c:v>207.566</c:v>
                </c:pt>
                <c:pt idx="201">
                  <c:v>62.265000000000001</c:v>
                </c:pt>
                <c:pt idx="202">
                  <c:v>178.28800000000001</c:v>
                </c:pt>
                <c:pt idx="203">
                  <c:v>183.251</c:v>
                </c:pt>
                <c:pt idx="204">
                  <c:v>244.19900000000001</c:v>
                </c:pt>
                <c:pt idx="205">
                  <c:v>300.18799999999999</c:v>
                </c:pt>
                <c:pt idx="206">
                  <c:v>335.82400000000001</c:v>
                </c:pt>
                <c:pt idx="207">
                  <c:v>253.001</c:v>
                </c:pt>
                <c:pt idx="208">
                  <c:v>284.40800000000002</c:v>
                </c:pt>
                <c:pt idx="209">
                  <c:v>371.43400000000003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BA0-41A6-97A8-78DF43F4E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416080"/>
        <c:axId val="633416624"/>
      </c:scatterChart>
      <c:valAx>
        <c:axId val="633416080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416624"/>
        <c:crosses val="autoZero"/>
        <c:crossBetween val="midCat"/>
      </c:valAx>
      <c:valAx>
        <c:axId val="633416624"/>
        <c:scaling>
          <c:orientation val="minMax"/>
          <c:max val="800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41608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Test!$J$12:$L$12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Meas!$I$2:$I$7001</c:f>
              <c:numCache>
                <c:formatCode>General</c:formatCode>
                <c:ptCount val="7000"/>
                <c:pt idx="0">
                  <c:v>0</c:v>
                </c:pt>
                <c:pt idx="1">
                  <c:v>-428.97938309276088</c:v>
                </c:pt>
                <c:pt idx="2">
                  <c:v>-83.515328398022774</c:v>
                </c:pt>
                <c:pt idx="3">
                  <c:v>-37.464697070127286</c:v>
                </c:pt>
                <c:pt idx="4">
                  <c:v>-34.635310577687115</c:v>
                </c:pt>
                <c:pt idx="5">
                  <c:v>13.137302855055665</c:v>
                </c:pt>
                <c:pt idx="6">
                  <c:v>-4.7433707642263281</c:v>
                </c:pt>
                <c:pt idx="7">
                  <c:v>-1.5780480918827782</c:v>
                </c:pt>
                <c:pt idx="8">
                  <c:v>-16.051384144335746</c:v>
                </c:pt>
                <c:pt idx="9">
                  <c:v>-7.5662954965593379</c:v>
                </c:pt>
                <c:pt idx="10">
                  <c:v>6.3828626750723609</c:v>
                </c:pt>
                <c:pt idx="11">
                  <c:v>3.3916113285403124</c:v>
                </c:pt>
                <c:pt idx="12">
                  <c:v>-9.2809690908364253</c:v>
                </c:pt>
                <c:pt idx="13">
                  <c:v>25.969353368771269</c:v>
                </c:pt>
                <c:pt idx="14">
                  <c:v>9.5657811934082027</c:v>
                </c:pt>
                <c:pt idx="15">
                  <c:v>20.789219047004465</c:v>
                </c:pt>
                <c:pt idx="16">
                  <c:v>18.790700683757397</c:v>
                </c:pt>
                <c:pt idx="17">
                  <c:v>17.444318334027855</c:v>
                </c:pt>
                <c:pt idx="18">
                  <c:v>5.7111041591589649</c:v>
                </c:pt>
                <c:pt idx="19">
                  <c:v>-3.9388975959790167</c:v>
                </c:pt>
                <c:pt idx="20">
                  <c:v>29.97056505715112</c:v>
                </c:pt>
                <c:pt idx="21">
                  <c:v>22.240756101871494</c:v>
                </c:pt>
                <c:pt idx="22">
                  <c:v>16.852842275275894</c:v>
                </c:pt>
                <c:pt idx="23">
                  <c:v>11.037349765320094</c:v>
                </c:pt>
                <c:pt idx="24">
                  <c:v>39.511781852305518</c:v>
                </c:pt>
                <c:pt idx="25">
                  <c:v>29.114655083518546</c:v>
                </c:pt>
                <c:pt idx="26">
                  <c:v>57.190732584001658</c:v>
                </c:pt>
                <c:pt idx="27">
                  <c:v>31.050646456905849</c:v>
                </c:pt>
                <c:pt idx="28">
                  <c:v>45.446454653276177</c:v>
                </c:pt>
                <c:pt idx="29">
                  <c:v>32.691064025164991</c:v>
                </c:pt>
                <c:pt idx="30">
                  <c:v>28.480456551120042</c:v>
                </c:pt>
                <c:pt idx="31">
                  <c:v>63.220753190018343</c:v>
                </c:pt>
                <c:pt idx="32">
                  <c:v>45.056163847009643</c:v>
                </c:pt>
                <c:pt idx="33">
                  <c:v>48.405022462843135</c:v>
                </c:pt>
                <c:pt idx="34">
                  <c:v>32.408420671425205</c:v>
                </c:pt>
                <c:pt idx="35">
                  <c:v>65.728014884355019</c:v>
                </c:pt>
                <c:pt idx="36">
                  <c:v>59.522659894489983</c:v>
                </c:pt>
                <c:pt idx="37">
                  <c:v>78.301124017124152</c:v>
                </c:pt>
                <c:pt idx="38">
                  <c:v>44.441573273010142</c:v>
                </c:pt>
                <c:pt idx="39">
                  <c:v>53.45164240409931</c:v>
                </c:pt>
                <c:pt idx="40">
                  <c:v>44.769880203015354</c:v>
                </c:pt>
                <c:pt idx="41">
                  <c:v>57.779817331236664</c:v>
                </c:pt>
                <c:pt idx="42">
                  <c:v>71.883293080755905</c:v>
                </c:pt>
                <c:pt idx="43">
                  <c:v>66.064171936632064</c:v>
                </c:pt>
                <c:pt idx="44">
                  <c:v>55.077533141811614</c:v>
                </c:pt>
                <c:pt idx="45">
                  <c:v>53.800834875000028</c:v>
                </c:pt>
                <c:pt idx="46">
                  <c:v>95.838898002171135</c:v>
                </c:pt>
                <c:pt idx="47">
                  <c:v>91.818546750978101</c:v>
                </c:pt>
                <c:pt idx="48">
                  <c:v>68.763001690265824</c:v>
                </c:pt>
                <c:pt idx="49">
                  <c:v>73.649314119541472</c:v>
                </c:pt>
                <c:pt idx="50">
                  <c:v>96.17746275673214</c:v>
                </c:pt>
                <c:pt idx="51">
                  <c:v>111.64646690421287</c:v>
                </c:pt>
                <c:pt idx="52">
                  <c:v>122.91036034689567</c:v>
                </c:pt>
                <c:pt idx="53">
                  <c:v>98.102535538122268</c:v>
                </c:pt>
                <c:pt idx="54">
                  <c:v>103.33616811044563</c:v>
                </c:pt>
                <c:pt idx="55">
                  <c:v>102.25932070287877</c:v>
                </c:pt>
                <c:pt idx="56">
                  <c:v>108.22133604626009</c:v>
                </c:pt>
                <c:pt idx="57">
                  <c:v>107.11904321129902</c:v>
                </c:pt>
                <c:pt idx="58">
                  <c:v>83.942432816984777</c:v>
                </c:pt>
                <c:pt idx="59">
                  <c:v>78.594152638903722</c:v>
                </c:pt>
                <c:pt idx="60">
                  <c:v>100.70784871117438</c:v>
                </c:pt>
                <c:pt idx="61">
                  <c:v>82.557735183041359</c:v>
                </c:pt>
                <c:pt idx="62">
                  <c:v>74.656890711464442</c:v>
                </c:pt>
                <c:pt idx="63">
                  <c:v>70.617987867598686</c:v>
                </c:pt>
                <c:pt idx="64">
                  <c:v>59.488191638681542</c:v>
                </c:pt>
                <c:pt idx="65">
                  <c:v>91.119186399538506</c:v>
                </c:pt>
                <c:pt idx="66">
                  <c:v>100.8350946870421</c:v>
                </c:pt>
                <c:pt idx="67">
                  <c:v>105.13838865357259</c:v>
                </c:pt>
                <c:pt idx="68">
                  <c:v>117.16333512510511</c:v>
                </c:pt>
                <c:pt idx="69">
                  <c:v>117.84836315225137</c:v>
                </c:pt>
                <c:pt idx="70">
                  <c:v>125.45547168006925</c:v>
                </c:pt>
                <c:pt idx="71">
                  <c:v>144.37314500626124</c:v>
                </c:pt>
                <c:pt idx="72">
                  <c:v>140.1291630921871</c:v>
                </c:pt>
                <c:pt idx="73">
                  <c:v>143.97607352804224</c:v>
                </c:pt>
                <c:pt idx="74">
                  <c:v>148.16604505750408</c:v>
                </c:pt>
                <c:pt idx="75">
                  <c:v>171.02119944252613</c:v>
                </c:pt>
                <c:pt idx="76">
                  <c:v>177.33390740009443</c:v>
                </c:pt>
                <c:pt idx="77">
                  <c:v>147.61951881941056</c:v>
                </c:pt>
                <c:pt idx="78">
                  <c:v>174.35704081837653</c:v>
                </c:pt>
                <c:pt idx="79">
                  <c:v>179.32721150010016</c:v>
                </c:pt>
                <c:pt idx="80">
                  <c:v>157.48694129507248</c:v>
                </c:pt>
                <c:pt idx="81">
                  <c:v>109.65191121933867</c:v>
                </c:pt>
                <c:pt idx="82">
                  <c:v>85.489217232980209</c:v>
                </c:pt>
                <c:pt idx="83">
                  <c:v>31.914542878280805</c:v>
                </c:pt>
                <c:pt idx="84">
                  <c:v>-11.93351067189556</c:v>
                </c:pt>
                <c:pt idx="85">
                  <c:v>-66.083783890607037</c:v>
                </c:pt>
                <c:pt idx="86">
                  <c:v>-95.30545755810104</c:v>
                </c:pt>
                <c:pt idx="87">
                  <c:v>-68.461433736721744</c:v>
                </c:pt>
                <c:pt idx="88">
                  <c:v>-50.079366753803185</c:v>
                </c:pt>
                <c:pt idx="89">
                  <c:v>-43.533216108005611</c:v>
                </c:pt>
                <c:pt idx="90">
                  <c:v>-5.2971326909306979</c:v>
                </c:pt>
                <c:pt idx="91">
                  <c:v>-35.020835324120306</c:v>
                </c:pt>
                <c:pt idx="92">
                  <c:v>124.86594104966103</c:v>
                </c:pt>
                <c:pt idx="93">
                  <c:v>256.62942618030951</c:v>
                </c:pt>
                <c:pt idx="94">
                  <c:v>281.69767330291143</c:v>
                </c:pt>
                <c:pt idx="95">
                  <c:v>352.73604862213404</c:v>
                </c:pt>
                <c:pt idx="96">
                  <c:v>392.06490357264909</c:v>
                </c:pt>
                <c:pt idx="97">
                  <c:v>413.36030599530721</c:v>
                </c:pt>
                <c:pt idx="98">
                  <c:v>487.42915773141982</c:v>
                </c:pt>
                <c:pt idx="99">
                  <c:v>502.75163373615891</c:v>
                </c:pt>
                <c:pt idx="100">
                  <c:v>496.33341097962142</c:v>
                </c:pt>
                <c:pt idx="101">
                  <c:v>481.86877912128688</c:v>
                </c:pt>
                <c:pt idx="102">
                  <c:v>424.46136740184005</c:v>
                </c:pt>
                <c:pt idx="103">
                  <c:v>462.24551944299139</c:v>
                </c:pt>
                <c:pt idx="104">
                  <c:v>332.99809097710011</c:v>
                </c:pt>
                <c:pt idx="105">
                  <c:v>203.00632960597142</c:v>
                </c:pt>
                <c:pt idx="106">
                  <c:v>209.28491254309387</c:v>
                </c:pt>
                <c:pt idx="107">
                  <c:v>192.14378475103703</c:v>
                </c:pt>
                <c:pt idx="108">
                  <c:v>288.91376377548454</c:v>
                </c:pt>
                <c:pt idx="109">
                  <c:v>310.40068109859465</c:v>
                </c:pt>
                <c:pt idx="110">
                  <c:v>285.74439497636303</c:v>
                </c:pt>
                <c:pt idx="111">
                  <c:v>254.49426238120671</c:v>
                </c:pt>
                <c:pt idx="112">
                  <c:v>316.16868147310231</c:v>
                </c:pt>
                <c:pt idx="113">
                  <c:v>317.59252504181819</c:v>
                </c:pt>
                <c:pt idx="114">
                  <c:v>345.43634099255905</c:v>
                </c:pt>
                <c:pt idx="115">
                  <c:v>393.75323294492591</c:v>
                </c:pt>
                <c:pt idx="116">
                  <c:v>398.90736332063665</c:v>
                </c:pt>
                <c:pt idx="117">
                  <c:v>409.93263479626353</c:v>
                </c:pt>
                <c:pt idx="118">
                  <c:v>482.83074360486535</c:v>
                </c:pt>
                <c:pt idx="119">
                  <c:v>554.65472508893379</c:v>
                </c:pt>
                <c:pt idx="120">
                  <c:v>408.25841292056111</c:v>
                </c:pt>
                <c:pt idx="121">
                  <c:v>542.53719862743287</c:v>
                </c:pt>
                <c:pt idx="122">
                  <c:v>552.55589032702801</c:v>
                </c:pt>
                <c:pt idx="123">
                  <c:v>600.49747140056695</c:v>
                </c:pt>
                <c:pt idx="124">
                  <c:v>579.20257367938041</c:v>
                </c:pt>
                <c:pt idx="125">
                  <c:v>574.39213872338928</c:v>
                </c:pt>
                <c:pt idx="126">
                  <c:v>614.49040534241476</c:v>
                </c:pt>
                <c:pt idx="127">
                  <c:v>624.91859942063809</c:v>
                </c:pt>
                <c:pt idx="128">
                  <c:v>703.7247991163066</c:v>
                </c:pt>
                <c:pt idx="129">
                  <c:v>723.44127057300966</c:v>
                </c:pt>
                <c:pt idx="130">
                  <c:v>725.62202053936539</c:v>
                </c:pt>
                <c:pt idx="131">
                  <c:v>703.51248418258126</c:v>
                </c:pt>
                <c:pt idx="132">
                  <c:v>831.307584428881</c:v>
                </c:pt>
                <c:pt idx="133">
                  <c:v>741.36024355487086</c:v>
                </c:pt>
                <c:pt idx="134">
                  <c:v>809.50651596883768</c:v>
                </c:pt>
                <c:pt idx="135">
                  <c:v>743.78336242878333</c:v>
                </c:pt>
                <c:pt idx="136">
                  <c:v>545.44560042073022</c:v>
                </c:pt>
                <c:pt idx="137">
                  <c:v>944.28829425944832</c:v>
                </c:pt>
                <c:pt idx="138">
                  <c:v>924.88653340556539</c:v>
                </c:pt>
                <c:pt idx="139">
                  <c:v>951.99566107771545</c:v>
                </c:pt>
                <c:pt idx="140">
                  <c:v>909.32625620537306</c:v>
                </c:pt>
                <c:pt idx="141">
                  <c:v>1013.2637278634845</c:v>
                </c:pt>
                <c:pt idx="142">
                  <c:v>1080.2132199158568</c:v>
                </c:pt>
                <c:pt idx="143">
                  <c:v>1155.7491160867066</c:v>
                </c:pt>
                <c:pt idx="144">
                  <c:v>1209.9380791648523</c:v>
                </c:pt>
                <c:pt idx="145">
                  <c:v>1293.0755985055396</c:v>
                </c:pt>
                <c:pt idx="146">
                  <c:v>1306.1569088349627</c:v>
                </c:pt>
                <c:pt idx="147">
                  <c:v>1413.8153452932181</c:v>
                </c:pt>
                <c:pt idx="148">
                  <c:v>1812.3679184810403</c:v>
                </c:pt>
                <c:pt idx="149">
                  <c:v>1580.7898649653969</c:v>
                </c:pt>
                <c:pt idx="150">
                  <c:v>1679.188746193573</c:v>
                </c:pt>
                <c:pt idx="151">
                  <c:v>1683.9644633697094</c:v>
                </c:pt>
                <c:pt idx="152">
                  <c:v>1628.0882219721041</c:v>
                </c:pt>
                <c:pt idx="153">
                  <c:v>1604.1741179303144</c:v>
                </c:pt>
                <c:pt idx="154">
                  <c:v>1632.2997534163203</c:v>
                </c:pt>
                <c:pt idx="155">
                  <c:v>1737.0385011813926</c:v>
                </c:pt>
                <c:pt idx="156">
                  <c:v>1758.9963444491773</c:v>
                </c:pt>
                <c:pt idx="157">
                  <c:v>1934.7726503650263</c:v>
                </c:pt>
                <c:pt idx="158">
                  <c:v>2096.8626330398265</c:v>
                </c:pt>
                <c:pt idx="159">
                  <c:v>1973.553925748851</c:v>
                </c:pt>
                <c:pt idx="160">
                  <c:v>1323.3671523088792</c:v>
                </c:pt>
                <c:pt idx="161">
                  <c:v>715.34553190467705</c:v>
                </c:pt>
                <c:pt idx="162">
                  <c:v>499.22827189105254</c:v>
                </c:pt>
                <c:pt idx="163">
                  <c:v>562.76866427069717</c:v>
                </c:pt>
                <c:pt idx="164">
                  <c:v>597.24321704585248</c:v>
                </c:pt>
                <c:pt idx="165">
                  <c:v>504.43594067589248</c:v>
                </c:pt>
                <c:pt idx="166">
                  <c:v>400.99558827297699</c:v>
                </c:pt>
                <c:pt idx="167">
                  <c:v>270.79218867452175</c:v>
                </c:pt>
                <c:pt idx="168">
                  <c:v>-1238.2200612619069</c:v>
                </c:pt>
                <c:pt idx="169">
                  <c:v>-2653.6443051464771</c:v>
                </c:pt>
                <c:pt idx="170">
                  <c:v>-4039.933651388636</c:v>
                </c:pt>
                <c:pt idx="171">
                  <c:v>-4958.9384589155989</c:v>
                </c:pt>
                <c:pt idx="172">
                  <c:v>-4601.2632673844064</c:v>
                </c:pt>
                <c:pt idx="173">
                  <c:v>-4125.5530229160913</c:v>
                </c:pt>
                <c:pt idx="174">
                  <c:v>-3997.0066968160454</c:v>
                </c:pt>
                <c:pt idx="175">
                  <c:v>-4031.1797379420427</c:v>
                </c:pt>
                <c:pt idx="176">
                  <c:v>-3904.2422523924379</c:v>
                </c:pt>
                <c:pt idx="177">
                  <c:v>-3852.8068799774323</c:v>
                </c:pt>
                <c:pt idx="178">
                  <c:v>-3868.2046552171114</c:v>
                </c:pt>
                <c:pt idx="179">
                  <c:v>-3954.8692319157385</c:v>
                </c:pt>
                <c:pt idx="180">
                  <c:v>-2587.7375366857891</c:v>
                </c:pt>
                <c:pt idx="181">
                  <c:v>-1465.494494158645</c:v>
                </c:pt>
                <c:pt idx="182">
                  <c:v>-332.99853685358846</c:v>
                </c:pt>
                <c:pt idx="183">
                  <c:v>628.70787737379032</c:v>
                </c:pt>
                <c:pt idx="184">
                  <c:v>730.57673938917651</c:v>
                </c:pt>
                <c:pt idx="185">
                  <c:v>668.55404808832191</c:v>
                </c:pt>
                <c:pt idx="186">
                  <c:v>541.92349978867162</c:v>
                </c:pt>
                <c:pt idx="187">
                  <c:v>402.89570250832134</c:v>
                </c:pt>
                <c:pt idx="188">
                  <c:v>196.60397029919579</c:v>
                </c:pt>
                <c:pt idx="189">
                  <c:v>127.31885412052051</c:v>
                </c:pt>
                <c:pt idx="190">
                  <c:v>96.840782015188239</c:v>
                </c:pt>
                <c:pt idx="191">
                  <c:v>39.318027392798669</c:v>
                </c:pt>
                <c:pt idx="192">
                  <c:v>96.414053910997566</c:v>
                </c:pt>
                <c:pt idx="193">
                  <c:v>157.48708576579489</c:v>
                </c:pt>
                <c:pt idx="194">
                  <c:v>189.41916833505715</c:v>
                </c:pt>
                <c:pt idx="195">
                  <c:v>174.89895952828854</c:v>
                </c:pt>
                <c:pt idx="196">
                  <c:v>138.08995849169028</c:v>
                </c:pt>
                <c:pt idx="197">
                  <c:v>100.85184342360202</c:v>
                </c:pt>
                <c:pt idx="198">
                  <c:v>172.81751786711419</c:v>
                </c:pt>
                <c:pt idx="199">
                  <c:v>192.79131098174122</c:v>
                </c:pt>
                <c:pt idx="200">
                  <c:v>239.25188290742892</c:v>
                </c:pt>
                <c:pt idx="201">
                  <c:v>247.92711340497826</c:v>
                </c:pt>
                <c:pt idx="202">
                  <c:v>229.21450207503099</c:v>
                </c:pt>
                <c:pt idx="203">
                  <c:v>243.28998260714613</c:v>
                </c:pt>
                <c:pt idx="204">
                  <c:v>188.84604769095884</c:v>
                </c:pt>
                <c:pt idx="205">
                  <c:v>142.05063036956406</c:v>
                </c:pt>
                <c:pt idx="206">
                  <c:v>98.958312793046161</c:v>
                </c:pt>
                <c:pt idx="207">
                  <c:v>123.42532391897761</c:v>
                </c:pt>
                <c:pt idx="208">
                  <c:v>120.48419335566138</c:v>
                </c:pt>
                <c:pt idx="209">
                  <c:v>110.9754485720625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D709-4EA9-A050-CBE298346EA5}"/>
            </c:ext>
          </c:extLst>
        </c:ser>
        <c:ser>
          <c:idx val="1"/>
          <c:order val="1"/>
          <c:tx>
            <c:strRef>
              <c:f>Test!$J$13:$L$13</c:f>
              <c:strCache>
                <c:ptCount val="1"/>
                <c:pt idx="0">
                  <c:v>RHR 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8.4166671149432659E-2</c:v>
                </c:pt>
                <c:pt idx="2">
                  <c:v>0.16850000596605241</c:v>
                </c:pt>
                <c:pt idx="3">
                  <c:v>0.25400000740773976</c:v>
                </c:pt>
                <c:pt idx="4">
                  <c:v>0.34550000564195216</c:v>
                </c:pt>
                <c:pt idx="5">
                  <c:v>0.43383334181271493</c:v>
                </c:pt>
                <c:pt idx="6">
                  <c:v>0.51916666910983622</c:v>
                </c:pt>
                <c:pt idx="7">
                  <c:v>0.60283333878032863</c:v>
                </c:pt>
                <c:pt idx="8">
                  <c:v>0.68633333430625498</c:v>
                </c:pt>
                <c:pt idx="9">
                  <c:v>0.77833333401940763</c:v>
                </c:pt>
                <c:pt idx="10">
                  <c:v>0.86166666587814689</c:v>
                </c:pt>
                <c:pt idx="11">
                  <c:v>0.95366666559129953</c:v>
                </c:pt>
                <c:pt idx="12">
                  <c:v>1.0456666653044522</c:v>
                </c:pt>
                <c:pt idx="13">
                  <c:v>1.1305000016000122</c:v>
                </c:pt>
                <c:pt idx="14">
                  <c:v>1.2225000013131648</c:v>
                </c:pt>
                <c:pt idx="15">
                  <c:v>1.3145000010263175</c:v>
                </c:pt>
                <c:pt idx="16">
                  <c:v>1.4065000007394701</c:v>
                </c:pt>
                <c:pt idx="17">
                  <c:v>1.4898333325982094</c:v>
                </c:pt>
                <c:pt idx="18">
                  <c:v>1.581833332311362</c:v>
                </c:pt>
                <c:pt idx="19">
                  <c:v>1.6671666700858623</c:v>
                </c:pt>
                <c:pt idx="20">
                  <c:v>1.7508333397563547</c:v>
                </c:pt>
                <c:pt idx="21">
                  <c:v>1.8538333405740559</c:v>
                </c:pt>
                <c:pt idx="22">
                  <c:v>1.9435000070370734</c:v>
                </c:pt>
                <c:pt idx="23">
                  <c:v>2.03533333260566</c:v>
                </c:pt>
                <c:pt idx="24">
                  <c:v>2.1278333337977529</c:v>
                </c:pt>
                <c:pt idx="25">
                  <c:v>2.2131666715722531</c:v>
                </c:pt>
                <c:pt idx="26">
                  <c:v>2.3051666712854058</c:v>
                </c:pt>
                <c:pt idx="27">
                  <c:v>2.3971666709985584</c:v>
                </c:pt>
                <c:pt idx="28">
                  <c:v>2.4806666665244848</c:v>
                </c:pt>
                <c:pt idx="29">
                  <c:v>2.5641666725277901</c:v>
                </c:pt>
                <c:pt idx="30">
                  <c:v>2.6478333317209035</c:v>
                </c:pt>
                <c:pt idx="31">
                  <c:v>2.733666670974344</c:v>
                </c:pt>
                <c:pt idx="32">
                  <c:v>2.8256666706874967</c:v>
                </c:pt>
                <c:pt idx="33">
                  <c:v>2.909166666213423</c:v>
                </c:pt>
                <c:pt idx="34">
                  <c:v>2.9925000085495412</c:v>
                </c:pt>
                <c:pt idx="35">
                  <c:v>3.0758333404082805</c:v>
                </c:pt>
                <c:pt idx="36">
                  <c:v>3.1678333401214331</c:v>
                </c:pt>
                <c:pt idx="37">
                  <c:v>3.2514999993145466</c:v>
                </c:pt>
                <c:pt idx="38">
                  <c:v>3.3434999990276992</c:v>
                </c:pt>
                <c:pt idx="39">
                  <c:v>3.4273333323653787</c:v>
                </c:pt>
                <c:pt idx="40">
                  <c:v>3.5110000020358711</c:v>
                </c:pt>
                <c:pt idx="41">
                  <c:v>3.6030000017490238</c:v>
                </c:pt>
                <c:pt idx="42">
                  <c:v>3.6863333336077631</c:v>
                </c:pt>
                <c:pt idx="43">
                  <c:v>3.7715000077150762</c:v>
                </c:pt>
                <c:pt idx="44">
                  <c:v>3.8635000074282289</c:v>
                </c:pt>
                <c:pt idx="45">
                  <c:v>3.9468333392869681</c:v>
                </c:pt>
                <c:pt idx="46">
                  <c:v>4.0388333390001208</c:v>
                </c:pt>
                <c:pt idx="47">
                  <c:v>4.1308333387132734</c:v>
                </c:pt>
                <c:pt idx="48">
                  <c:v>4.2228333384264261</c:v>
                </c:pt>
                <c:pt idx="49">
                  <c:v>4.3086666672024876</c:v>
                </c:pt>
                <c:pt idx="50">
                  <c:v>4.3921666732057929</c:v>
                </c:pt>
                <c:pt idx="51">
                  <c:v>4.4839999987743795</c:v>
                </c:pt>
                <c:pt idx="52">
                  <c:v>4.5759999984875321</c:v>
                </c:pt>
                <c:pt idx="53">
                  <c:v>4.6679999982006848</c:v>
                </c:pt>
                <c:pt idx="54">
                  <c:v>4.7600000083912164</c:v>
                </c:pt>
                <c:pt idx="55">
                  <c:v>4.8453333356883377</c:v>
                </c:pt>
                <c:pt idx="56">
                  <c:v>4.9290000053588301</c:v>
                </c:pt>
                <c:pt idx="57">
                  <c:v>5.0128333386965096</c:v>
                </c:pt>
                <c:pt idx="58">
                  <c:v>5.1048333384096622</c:v>
                </c:pt>
                <c:pt idx="59">
                  <c:v>5.1968333381228149</c:v>
                </c:pt>
                <c:pt idx="60">
                  <c:v>5.2888333378359675</c:v>
                </c:pt>
                <c:pt idx="61">
                  <c:v>5.3741666651330888</c:v>
                </c:pt>
                <c:pt idx="62">
                  <c:v>5.4661666648462415</c:v>
                </c:pt>
                <c:pt idx="63">
                  <c:v>5.5495000071823597</c:v>
                </c:pt>
                <c:pt idx="64">
                  <c:v>5.6331666663754731</c:v>
                </c:pt>
                <c:pt idx="65">
                  <c:v>5.7251666660886258</c:v>
                </c:pt>
                <c:pt idx="66">
                  <c:v>5.8171666658017784</c:v>
                </c:pt>
                <c:pt idx="67">
                  <c:v>5.9025000035762787</c:v>
                </c:pt>
                <c:pt idx="68">
                  <c:v>5.9945000032894313</c:v>
                </c:pt>
                <c:pt idx="69">
                  <c:v>6.0866666666697711</c:v>
                </c:pt>
                <c:pt idx="70">
                  <c:v>6.1786666663829237</c:v>
                </c:pt>
                <c:pt idx="71">
                  <c:v>6.2654999981168658</c:v>
                </c:pt>
                <c:pt idx="72">
                  <c:v>6.3546666735783219</c:v>
                </c:pt>
                <c:pt idx="73">
                  <c:v>6.4665000059176236</c:v>
                </c:pt>
                <c:pt idx="74">
                  <c:v>6.5498333377763629</c:v>
                </c:pt>
                <c:pt idx="75">
                  <c:v>6.6331666696351022</c:v>
                </c:pt>
                <c:pt idx="76">
                  <c:v>6.7165000014938414</c:v>
                </c:pt>
                <c:pt idx="77">
                  <c:v>6.9476666674017906</c:v>
                </c:pt>
                <c:pt idx="78">
                  <c:v>7.0396666671149433</c:v>
                </c:pt>
                <c:pt idx="79">
                  <c:v>7.1229999989736825</c:v>
                </c:pt>
                <c:pt idx="80">
                  <c:v>7.2149999986868352</c:v>
                </c:pt>
                <c:pt idx="81">
                  <c:v>7.2986666683573276</c:v>
                </c:pt>
                <c:pt idx="82">
                  <c:v>7.3825000016950071</c:v>
                </c:pt>
                <c:pt idx="83">
                  <c:v>7.4663333350326866</c:v>
                </c:pt>
                <c:pt idx="84">
                  <c:v>7.5525000016205013</c:v>
                </c:pt>
                <c:pt idx="85">
                  <c:v>7.6445000013336539</c:v>
                </c:pt>
                <c:pt idx="86">
                  <c:v>7.7365000010468066</c:v>
                </c:pt>
                <c:pt idx="87">
                  <c:v>7.8228333417791873</c:v>
                </c:pt>
                <c:pt idx="88">
                  <c:v>7.9063333373051137</c:v>
                </c:pt>
                <c:pt idx="89">
                  <c:v>7.98983333283104</c:v>
                </c:pt>
                <c:pt idx="90">
                  <c:v>8.0743333417922258</c:v>
                </c:pt>
                <c:pt idx="91">
                  <c:v>8.1644999992568046</c:v>
                </c:pt>
                <c:pt idx="92">
                  <c:v>8.2573333382606506</c:v>
                </c:pt>
                <c:pt idx="93">
                  <c:v>8.340833333786577</c:v>
                </c:pt>
                <c:pt idx="94">
                  <c:v>8.4281666669994593</c:v>
                </c:pt>
                <c:pt idx="95">
                  <c:v>8.5135000047739595</c:v>
                </c:pt>
                <c:pt idx="96">
                  <c:v>8.5986666684038937</c:v>
                </c:pt>
                <c:pt idx="97">
                  <c:v>8.6858333379495889</c:v>
                </c:pt>
                <c:pt idx="98">
                  <c:v>8.7699999986216426</c:v>
                </c:pt>
                <c:pt idx="99">
                  <c:v>8.8600000028964132</c:v>
                </c:pt>
                <c:pt idx="100">
                  <c:v>8.9434999984223396</c:v>
                </c:pt>
                <c:pt idx="101">
                  <c:v>9.0298333391547203</c:v>
                </c:pt>
                <c:pt idx="102">
                  <c:v>9.1134999983478338</c:v>
                </c:pt>
                <c:pt idx="103">
                  <c:v>9.1984999983105808</c:v>
                </c:pt>
                <c:pt idx="104">
                  <c:v>9.2881666752509773</c:v>
                </c:pt>
                <c:pt idx="105">
                  <c:v>9.3730000010691583</c:v>
                </c:pt>
                <c:pt idx="106">
                  <c:v>9.4566666707396507</c:v>
                </c:pt>
                <c:pt idx="107">
                  <c:v>9.5458333357237279</c:v>
                </c:pt>
                <c:pt idx="108">
                  <c:v>9.6291666675824672</c:v>
                </c:pt>
                <c:pt idx="109">
                  <c:v>9.7159999993164092</c:v>
                </c:pt>
                <c:pt idx="110">
                  <c:v>9.7993333416525275</c:v>
                </c:pt>
                <c:pt idx="111">
                  <c:v>9.8826666735112667</c:v>
                </c:pt>
                <c:pt idx="112">
                  <c:v>9.9663333327043802</c:v>
                </c:pt>
                <c:pt idx="113">
                  <c:v>10.051000005332753</c:v>
                </c:pt>
                <c:pt idx="114">
                  <c:v>10.134333337191492</c:v>
                </c:pt>
                <c:pt idx="115">
                  <c:v>10.226333336904645</c:v>
                </c:pt>
                <c:pt idx="116">
                  <c:v>10.318333336617798</c:v>
                </c:pt>
                <c:pt idx="117">
                  <c:v>10.410666674142703</c:v>
                </c:pt>
                <c:pt idx="118">
                  <c:v>10.50300000119023</c:v>
                </c:pt>
                <c:pt idx="119">
                  <c:v>10.594666673569009</c:v>
                </c:pt>
                <c:pt idx="120">
                  <c:v>10.680833340156823</c:v>
                </c:pt>
                <c:pt idx="121">
                  <c:v>10.772833339869976</c:v>
                </c:pt>
                <c:pt idx="122">
                  <c:v>10.864833339583129</c:v>
                </c:pt>
                <c:pt idx="123">
                  <c:v>10.956833339296281</c:v>
                </c:pt>
                <c:pt idx="124">
                  <c:v>11.040166671155021</c:v>
                </c:pt>
                <c:pt idx="125">
                  <c:v>11.132166670868173</c:v>
                </c:pt>
                <c:pt idx="126">
                  <c:v>11.217999999644235</c:v>
                </c:pt>
                <c:pt idx="127">
                  <c:v>11.301666669314727</c:v>
                </c:pt>
                <c:pt idx="128">
                  <c:v>11.39366666902788</c:v>
                </c:pt>
                <c:pt idx="129">
                  <c:v>11.48583333240822</c:v>
                </c:pt>
                <c:pt idx="130">
                  <c:v>11.577833332121372</c:v>
                </c:pt>
                <c:pt idx="131">
                  <c:v>11.669833331834525</c:v>
                </c:pt>
                <c:pt idx="132">
                  <c:v>11.755666671087965</c:v>
                </c:pt>
                <c:pt idx="133">
                  <c:v>11.847666670801118</c:v>
                </c:pt>
                <c:pt idx="134">
                  <c:v>11.93133334047161</c:v>
                </c:pt>
                <c:pt idx="135">
                  <c:v>12.01466667233035</c:v>
                </c:pt>
                <c:pt idx="136">
                  <c:v>12.106666672043502</c:v>
                </c:pt>
                <c:pt idx="137">
                  <c:v>12.198666671756655</c:v>
                </c:pt>
                <c:pt idx="138">
                  <c:v>12.285000002011657</c:v>
                </c:pt>
                <c:pt idx="139">
                  <c:v>12.377000001724809</c:v>
                </c:pt>
                <c:pt idx="140">
                  <c:v>12.469000001437962</c:v>
                </c:pt>
                <c:pt idx="141">
                  <c:v>12.552333333296701</c:v>
                </c:pt>
                <c:pt idx="142">
                  <c:v>12.644333333009854</c:v>
                </c:pt>
                <c:pt idx="143">
                  <c:v>12.736333332723007</c:v>
                </c:pt>
                <c:pt idx="144">
                  <c:v>12.822666673455387</c:v>
                </c:pt>
                <c:pt idx="145">
                  <c:v>12.91466667316854</c:v>
                </c:pt>
                <c:pt idx="146">
                  <c:v>12.998000005027279</c:v>
                </c:pt>
                <c:pt idx="147">
                  <c:v>13.090000004740432</c:v>
                </c:pt>
                <c:pt idx="148">
                  <c:v>13.182000004453585</c:v>
                </c:pt>
                <c:pt idx="149">
                  <c:v>13.274000004166737</c:v>
                </c:pt>
                <c:pt idx="150">
                  <c:v>13.359833332942799</c:v>
                </c:pt>
                <c:pt idx="151">
                  <c:v>13.451833332655951</c:v>
                </c:pt>
                <c:pt idx="152">
                  <c:v>13.535666665993631</c:v>
                </c:pt>
                <c:pt idx="153">
                  <c:v>13.627666665706784</c:v>
                </c:pt>
                <c:pt idx="154">
                  <c:v>13.719666665419936</c:v>
                </c:pt>
                <c:pt idx="155">
                  <c:v>13.811666665133089</c:v>
                </c:pt>
                <c:pt idx="156">
                  <c:v>13.897500004386529</c:v>
                </c:pt>
                <c:pt idx="157">
                  <c:v>13.981166674057022</c:v>
                </c:pt>
                <c:pt idx="158">
                  <c:v>14.064500005915761</c:v>
                </c:pt>
                <c:pt idx="159">
                  <c:v>14.148166665108874</c:v>
                </c:pt>
                <c:pt idx="160">
                  <c:v>14.240166664822027</c:v>
                </c:pt>
                <c:pt idx="161">
                  <c:v>14.332166675012559</c:v>
                </c:pt>
                <c:pt idx="162">
                  <c:v>14.41850000526756</c:v>
                </c:pt>
                <c:pt idx="163">
                  <c:v>14.5018333371263</c:v>
                </c:pt>
                <c:pt idx="164">
                  <c:v>14.593833336839452</c:v>
                </c:pt>
                <c:pt idx="165">
                  <c:v>14.685833336552605</c:v>
                </c:pt>
                <c:pt idx="166">
                  <c:v>14.777833336265758</c:v>
                </c:pt>
                <c:pt idx="167">
                  <c:v>14.869999999646097</c:v>
                </c:pt>
                <c:pt idx="168">
                  <c:v>14.955666675232351</c:v>
                </c:pt>
                <c:pt idx="169">
                  <c:v>15.03900000709109</c:v>
                </c:pt>
                <c:pt idx="170">
                  <c:v>15.122666666284204</c:v>
                </c:pt>
                <c:pt idx="171">
                  <c:v>15.206333335954696</c:v>
                </c:pt>
                <c:pt idx="172">
                  <c:v>15.298333335667849</c:v>
                </c:pt>
                <c:pt idx="173">
                  <c:v>15.381666667526588</c:v>
                </c:pt>
                <c:pt idx="174">
                  <c:v>15.467333332635462</c:v>
                </c:pt>
                <c:pt idx="175">
                  <c:v>15.550666674971581</c:v>
                </c:pt>
                <c:pt idx="176">
                  <c:v>15.642666674684733</c:v>
                </c:pt>
                <c:pt idx="177">
                  <c:v>15.734666674397886</c:v>
                </c:pt>
                <c:pt idx="178">
                  <c:v>15.826666674111038</c:v>
                </c:pt>
                <c:pt idx="179">
                  <c:v>15.910500007448718</c:v>
                </c:pt>
                <c:pt idx="180">
                  <c:v>15.996166672557592</c:v>
                </c:pt>
                <c:pt idx="181">
                  <c:v>16.080000005895272</c:v>
                </c:pt>
                <c:pt idx="182">
                  <c:v>16.172000005608425</c:v>
                </c:pt>
                <c:pt idx="183">
                  <c:v>16.264000005321577</c:v>
                </c:pt>
                <c:pt idx="184">
                  <c:v>16.35600000503473</c:v>
                </c:pt>
                <c:pt idx="185">
                  <c:v>16.439333336893469</c:v>
                </c:pt>
                <c:pt idx="186">
                  <c:v>16.525333339814097</c:v>
                </c:pt>
                <c:pt idx="187">
                  <c:v>16.608833335340023</c:v>
                </c:pt>
                <c:pt idx="188">
                  <c:v>16.700833335053176</c:v>
                </c:pt>
                <c:pt idx="189">
                  <c:v>16.792833334766328</c:v>
                </c:pt>
                <c:pt idx="190">
                  <c:v>16.876166666625068</c:v>
                </c:pt>
                <c:pt idx="191">
                  <c:v>16.96816666633822</c:v>
                </c:pt>
                <c:pt idx="192">
                  <c:v>17.054000005591661</c:v>
                </c:pt>
                <c:pt idx="193">
                  <c:v>17.146000005304813</c:v>
                </c:pt>
                <c:pt idx="194">
                  <c:v>17.238000005017966</c:v>
                </c:pt>
                <c:pt idx="195">
                  <c:v>17.321666674688458</c:v>
                </c:pt>
                <c:pt idx="196">
                  <c:v>17.405000006547198</c:v>
                </c:pt>
                <c:pt idx="197">
                  <c:v>17.49700000626035</c:v>
                </c:pt>
                <c:pt idx="198">
                  <c:v>17.583333336515352</c:v>
                </c:pt>
                <c:pt idx="199">
                  <c:v>17.675333336228505</c:v>
                </c:pt>
                <c:pt idx="200">
                  <c:v>17.767333335941657</c:v>
                </c:pt>
                <c:pt idx="201">
                  <c:v>17.85933333565481</c:v>
                </c:pt>
                <c:pt idx="202">
                  <c:v>17.942666667513549</c:v>
                </c:pt>
                <c:pt idx="203">
                  <c:v>18.034666667226702</c:v>
                </c:pt>
                <c:pt idx="204">
                  <c:v>18.121000007959083</c:v>
                </c:pt>
                <c:pt idx="205">
                  <c:v>18.204666667152196</c:v>
                </c:pt>
                <c:pt idx="206">
                  <c:v>18.296666666865349</c:v>
                </c:pt>
                <c:pt idx="207">
                  <c:v>18.379999998724088</c:v>
                </c:pt>
                <c:pt idx="208">
                  <c:v>18.471999998437241</c:v>
                </c:pt>
                <c:pt idx="209">
                  <c:v>18.556000005919486</c:v>
                </c:pt>
              </c:numCache>
            </c:numRef>
          </c:xVal>
          <c:yVal>
            <c:numRef>
              <c:f>Meas!$J$2:$J$7001</c:f>
              <c:numCache>
                <c:formatCode>General</c:formatCode>
                <c:ptCount val="7000"/>
                <c:pt idx="0">
                  <c:v>0</c:v>
                </c:pt>
                <c:pt idx="1">
                  <c:v>-214.48969154638044</c:v>
                </c:pt>
                <c:pt idx="2">
                  <c:v>-99.264289264742601</c:v>
                </c:pt>
                <c:pt idx="3">
                  <c:v>-58.754066527933347</c:v>
                </c:pt>
                <c:pt idx="4">
                  <c:v>-41.482276215990055</c:v>
                </c:pt>
                <c:pt idx="5">
                  <c:v>-25.340465633542472</c:v>
                </c:pt>
                <c:pt idx="6">
                  <c:v>-18.827929285403563</c:v>
                </c:pt>
                <c:pt idx="7">
                  <c:v>-16.440254205888554</c:v>
                </c:pt>
                <c:pt idx="8">
                  <c:v>-9.2179213079653248</c:v>
                </c:pt>
                <c:pt idx="9">
                  <c:v>-6.6263811504776671</c:v>
                </c:pt>
                <c:pt idx="10">
                  <c:v>-3.4960154770865852</c:v>
                </c:pt>
                <c:pt idx="11">
                  <c:v>-0.88168472661084951</c:v>
                </c:pt>
                <c:pt idx="12">
                  <c:v>-2.908606953108908</c:v>
                </c:pt>
                <c:pt idx="13">
                  <c:v>13.463284522592199</c:v>
                </c:pt>
                <c:pt idx="14">
                  <c:v>11.694623707524977</c:v>
                </c:pt>
                <c:pt idx="15">
                  <c:v>13.095301037457373</c:v>
                </c:pt>
                <c:pt idx="16">
                  <c:v>14.397826016891559</c:v>
                </c:pt>
                <c:pt idx="17">
                  <c:v>13.823490230059253</c:v>
                </c:pt>
                <c:pt idx="18">
                  <c:v>12.639931032440602</c:v>
                </c:pt>
                <c:pt idx="19">
                  <c:v>13.360037607667266</c:v>
                </c:pt>
                <c:pt idx="20">
                  <c:v>13.99286042625172</c:v>
                </c:pt>
                <c:pt idx="21">
                  <c:v>15.687773033171297</c:v>
                </c:pt>
                <c:pt idx="22">
                  <c:v>15.092158263962681</c:v>
                </c:pt>
                <c:pt idx="23">
                  <c:v>14.038150997024999</c:v>
                </c:pt>
                <c:pt idx="24">
                  <c:v>17.244417035436417</c:v>
                </c:pt>
                <c:pt idx="25">
                  <c:v>20.594889099681552</c:v>
                </c:pt>
                <c:pt idx="26">
                  <c:v>29.318164935125598</c:v>
                </c:pt>
                <c:pt idx="27">
                  <c:v>29.54430409699107</c:v>
                </c:pt>
                <c:pt idx="28">
                  <c:v>33.089247505821767</c:v>
                </c:pt>
                <c:pt idx="29">
                  <c:v>35.329909804794084</c:v>
                </c:pt>
                <c:pt idx="30">
                  <c:v>38.07479676906231</c:v>
                </c:pt>
                <c:pt idx="31">
                  <c:v>41.361025125729071</c:v>
                </c:pt>
                <c:pt idx="32">
                  <c:v>43.287393491070546</c:v>
                </c:pt>
                <c:pt idx="33">
                  <c:v>42.62053094875472</c:v>
                </c:pt>
                <c:pt idx="34">
                  <c:v>42.929456563464925</c:v>
                </c:pt>
                <c:pt idx="35">
                  <c:v>45.967451201041413</c:v>
                </c:pt>
                <c:pt idx="36">
                  <c:v>49.668461236456601</c:v>
                </c:pt>
                <c:pt idx="37">
                  <c:v>56.757014751849979</c:v>
                </c:pt>
                <c:pt idx="38">
                  <c:v>53.829277978460247</c:v>
                </c:pt>
                <c:pt idx="39">
                  <c:v>55.176282438866721</c:v>
                </c:pt>
                <c:pt idx="40">
                  <c:v>54.480265171157491</c:v>
                </c:pt>
                <c:pt idx="41">
                  <c:v>57.613669408230173</c:v>
                </c:pt>
                <c:pt idx="42">
                  <c:v>58.493403841719228</c:v>
                </c:pt>
                <c:pt idx="43">
                  <c:v>59.447727442528794</c:v>
                </c:pt>
                <c:pt idx="44">
                  <c:v>56.12468264856048</c:v>
                </c:pt>
                <c:pt idx="45">
                  <c:v>57.46665560407336</c:v>
                </c:pt>
                <c:pt idx="46">
                  <c:v>63.16396959103831</c:v>
                </c:pt>
                <c:pt idx="47">
                  <c:v>69.515861091141318</c:v>
                </c:pt>
                <c:pt idx="48">
                  <c:v>71.211374521989512</c:v>
                </c:pt>
                <c:pt idx="49">
                  <c:v>71.499038227348791</c:v>
                </c:pt>
                <c:pt idx="50">
                  <c:v>76.477971480167</c:v>
                </c:pt>
                <c:pt idx="51">
                  <c:v>84.120473206625661</c:v>
                </c:pt>
                <c:pt idx="52">
                  <c:v>93.532300781102933</c:v>
                </c:pt>
                <c:pt idx="53">
                  <c:v>94.095649765770915</c:v>
                </c:pt>
                <c:pt idx="54">
                  <c:v>95.209530481718431</c:v>
                </c:pt>
                <c:pt idx="55">
                  <c:v>100.15222772324908</c:v>
                </c:pt>
                <c:pt idx="56">
                  <c:v>105.95667156508226</c:v>
                </c:pt>
                <c:pt idx="57">
                  <c:v>107.69346472506723</c:v>
                </c:pt>
                <c:pt idx="58">
                  <c:v>103.87539092682898</c:v>
                </c:pt>
                <c:pt idx="59">
                  <c:v>97.560975663792689</c:v>
                </c:pt>
                <c:pt idx="60">
                  <c:v>97.94631024811838</c:v>
                </c:pt>
                <c:pt idx="61">
                  <c:v>94.910777597127748</c:v>
                </c:pt>
                <c:pt idx="62">
                  <c:v>90.218684749402016</c:v>
                </c:pt>
                <c:pt idx="63">
                  <c:v>85.566493928261877</c:v>
                </c:pt>
                <c:pt idx="64">
                  <c:v>79.308718180500762</c:v>
                </c:pt>
                <c:pt idx="65">
                  <c:v>80.233769417018948</c:v>
                </c:pt>
                <c:pt idx="66">
                  <c:v>83.317232323377795</c:v>
                </c:pt>
                <c:pt idx="67">
                  <c:v>83.829954183477298</c:v>
                </c:pt>
                <c:pt idx="68">
                  <c:v>88.11797295387764</c:v>
                </c:pt>
                <c:pt idx="69">
                  <c:v>93.602701072529285</c:v>
                </c:pt>
                <c:pt idx="70">
                  <c:v>101.51491591879031</c:v>
                </c:pt>
                <c:pt idx="71">
                  <c:v>114.22358149922385</c:v>
                </c:pt>
                <c:pt idx="72">
                  <c:v>121.63449542484523</c:v>
                </c:pt>
                <c:pt idx="73">
                  <c:v>130.79323457639066</c:v>
                </c:pt>
                <c:pt idx="74">
                  <c:v>136.24831760069429</c:v>
                </c:pt>
                <c:pt idx="75">
                  <c:v>142.51203286878905</c:v>
                </c:pt>
                <c:pt idx="76">
                  <c:v>147.78723052571189</c:v>
                </c:pt>
                <c:pt idx="77">
                  <c:v>146.85161896081812</c:v>
                </c:pt>
                <c:pt idx="78">
                  <c:v>153.48229989098337</c:v>
                </c:pt>
                <c:pt idx="79">
                  <c:v>163.36695631108017</c:v>
                </c:pt>
                <c:pt idx="80">
                  <c:v>167.79498247609976</c:v>
                </c:pt>
                <c:pt idx="81">
                  <c:v>161.80289238003161</c:v>
                </c:pt>
                <c:pt idx="82">
                  <c:v>145.85166281257091</c:v>
                </c:pt>
                <c:pt idx="83">
                  <c:v>131.10971575716206</c:v>
                </c:pt>
                <c:pt idx="84">
                  <c:v>107.00435535439711</c:v>
                </c:pt>
                <c:pt idx="85">
                  <c:v>70.90540552001508</c:v>
                </c:pt>
                <c:pt idx="86">
                  <c:v>30.659477137616491</c:v>
                </c:pt>
                <c:pt idx="87">
                  <c:v>11.17791496440138</c:v>
                </c:pt>
                <c:pt idx="88">
                  <c:v>-1.9202689412293736</c:v>
                </c:pt>
                <c:pt idx="89">
                  <c:v>-31.870989962673722</c:v>
                </c:pt>
                <c:pt idx="90">
                  <c:v>-40.625563474125762</c:v>
                </c:pt>
                <c:pt idx="91">
                  <c:v>-48.371312730219998</c:v>
                </c:pt>
                <c:pt idx="92">
                  <c:v>-27.119891107223467</c:v>
                </c:pt>
                <c:pt idx="93">
                  <c:v>18.507958868391952</c:v>
                </c:pt>
                <c:pt idx="94">
                  <c:v>74.491711923631584</c:v>
                </c:pt>
                <c:pt idx="95">
                  <c:v>132.90475848293221</c:v>
                </c:pt>
                <c:pt idx="96">
                  <c:v>195.23632306251073</c:v>
                </c:pt>
                <c:pt idx="97">
                  <c:v>255.94586987180386</c:v>
                </c:pt>
                <c:pt idx="98">
                  <c:v>332.560233000989</c:v>
                </c:pt>
                <c:pt idx="99">
                  <c:v>385.27935285691927</c:v>
                </c:pt>
                <c:pt idx="100">
                  <c:v>419.34604113173589</c:v>
                </c:pt>
                <c:pt idx="101">
                  <c:v>446.58018959227616</c:v>
                </c:pt>
                <c:pt idx="102">
                  <c:v>456.79686090010972</c:v>
                </c:pt>
                <c:pt idx="103">
                  <c:v>468.44613195672616</c:v>
                </c:pt>
                <c:pt idx="104">
                  <c:v>457.80336135083064</c:v>
                </c:pt>
                <c:pt idx="105">
                  <c:v>416.49019836280956</c:v>
                </c:pt>
                <c:pt idx="106">
                  <c:v>375.44598793948558</c:v>
                </c:pt>
                <c:pt idx="107">
                  <c:v>330.26422420459721</c:v>
                </c:pt>
                <c:pt idx="108">
                  <c:v>302.65217556066727</c:v>
                </c:pt>
                <c:pt idx="109">
                  <c:v>285.92596814305739</c:v>
                </c:pt>
                <c:pt idx="110">
                  <c:v>260.64361801074801</c:v>
                </c:pt>
                <c:pt idx="111">
                  <c:v>250.74801076596478</c:v>
                </c:pt>
                <c:pt idx="112">
                  <c:v>266.60857071572713</c:v>
                </c:pt>
                <c:pt idx="113">
                  <c:v>282.30151800680432</c:v>
                </c:pt>
                <c:pt idx="114">
                  <c:v>303.98341060404692</c:v>
                </c:pt>
                <c:pt idx="115">
                  <c:v>316.78313442532686</c:v>
                </c:pt>
                <c:pt idx="116">
                  <c:v>328.70943382182128</c:v>
                </c:pt>
                <c:pt idx="117">
                  <c:v>344.40259986520374</c:v>
                </c:pt>
                <c:pt idx="118">
                  <c:v>374.99178185505821</c:v>
                </c:pt>
                <c:pt idx="119">
                  <c:v>409.28704734147334</c:v>
                </c:pt>
                <c:pt idx="120">
                  <c:v>422.45245404528043</c:v>
                </c:pt>
                <c:pt idx="121">
                  <c:v>450.22541878182312</c:v>
                </c:pt>
                <c:pt idx="122">
                  <c:v>471.2379486705866</c:v>
                </c:pt>
                <c:pt idx="123">
                  <c:v>498.56875137895764</c:v>
                </c:pt>
                <c:pt idx="124">
                  <c:v>524.87729068512488</c:v>
                </c:pt>
                <c:pt idx="125">
                  <c:v>536.61963984003148</c:v>
                </c:pt>
                <c:pt idx="126">
                  <c:v>546.4765939429102</c:v>
                </c:pt>
                <c:pt idx="127">
                  <c:v>582.94659070509124</c:v>
                </c:pt>
                <c:pt idx="128">
                  <c:v>607.30678911410246</c:v>
                </c:pt>
                <c:pt idx="129">
                  <c:v>632.52283861161857</c:v>
                </c:pt>
                <c:pt idx="130">
                  <c:v>650.64714054549995</c:v>
                </c:pt>
                <c:pt idx="131">
                  <c:v>668.30659334789482</c:v>
                </c:pt>
                <c:pt idx="132">
                  <c:v>704.73254925684716</c:v>
                </c:pt>
                <c:pt idx="133">
                  <c:v>722.13537143871645</c:v>
                </c:pt>
                <c:pt idx="134">
                  <c:v>753.40821940672743</c:v>
                </c:pt>
                <c:pt idx="135">
                  <c:v>763.64030272115656</c:v>
                </c:pt>
                <c:pt idx="136">
                  <c:v>731.16696297893395</c:v>
                </c:pt>
                <c:pt idx="137">
                  <c:v>761.59502983903826</c:v>
                </c:pt>
                <c:pt idx="138">
                  <c:v>792.09378143528886</c:v>
                </c:pt>
                <c:pt idx="139">
                  <c:v>803.25179858178001</c:v>
                </c:pt>
                <c:pt idx="140">
                  <c:v>827.29618793906229</c:v>
                </c:pt>
                <c:pt idx="141">
                  <c:v>863.25647685545414</c:v>
                </c:pt>
                <c:pt idx="142">
                  <c:v>912.18134007458514</c:v>
                </c:pt>
                <c:pt idx="143">
                  <c:v>999.36755659829157</c:v>
                </c:pt>
                <c:pt idx="144">
                  <c:v>1036.9124313138275</c:v>
                </c:pt>
                <c:pt idx="145">
                  <c:v>1089.5108691852481</c:v>
                </c:pt>
                <c:pt idx="146">
                  <c:v>1139.3408147548255</c:v>
                </c:pt>
                <c:pt idx="147">
                  <c:v>1202.2281473434255</c:v>
                </c:pt>
                <c:pt idx="148">
                  <c:v>1317.5749546340264</c:v>
                </c:pt>
                <c:pt idx="149">
                  <c:v>1390.3535349816923</c:v>
                </c:pt>
                <c:pt idx="150">
                  <c:v>1467.0575005651829</c:v>
                </c:pt>
                <c:pt idx="151">
                  <c:v>1536.0352647137595</c:v>
                </c:pt>
                <c:pt idx="152">
                  <c:v>1595.5967531577828</c:v>
                </c:pt>
                <c:pt idx="153">
                  <c:v>1626.8147565114341</c:v>
                </c:pt>
                <c:pt idx="154">
                  <c:v>1658.026814814727</c:v>
                </c:pt>
                <c:pt idx="155">
                  <c:v>1647.2654694862169</c:v>
                </c:pt>
                <c:pt idx="156">
                  <c:v>1673.3847765729251</c:v>
                </c:pt>
                <c:pt idx="157">
                  <c:v>1721.0977325871354</c:v>
                </c:pt>
                <c:pt idx="158">
                  <c:v>1778.2034678106891</c:v>
                </c:pt>
                <c:pt idx="159">
                  <c:v>1839.6912379147489</c:v>
                </c:pt>
                <c:pt idx="160">
                  <c:v>1795.8581615788801</c:v>
                </c:pt>
                <c:pt idx="161">
                  <c:v>1661.0817070953754</c:v>
                </c:pt>
                <c:pt idx="162">
                  <c:v>1479.5605399513679</c:v>
                </c:pt>
                <c:pt idx="163">
                  <c:v>1314.940026147716</c:v>
                </c:pt>
                <c:pt idx="164">
                  <c:v>1111.5393246382489</c:v>
                </c:pt>
                <c:pt idx="165">
                  <c:v>881.69075096734207</c:v>
                </c:pt>
                <c:pt idx="166">
                  <c:v>657.03956269094328</c:v>
                </c:pt>
                <c:pt idx="167">
                  <c:v>506.59801518334456</c:v>
                </c:pt>
                <c:pt idx="168">
                  <c:v>227.59700650385761</c:v>
                </c:pt>
                <c:pt idx="169">
                  <c:v>-222.79782580748488</c:v>
                </c:pt>
                <c:pt idx="170">
                  <c:v>-879.63607390784512</c:v>
                </c:pt>
                <c:pt idx="171">
                  <c:v>-1673.3763046212437</c:v>
                </c:pt>
                <c:pt idx="172">
                  <c:v>-2402.7619057727106</c:v>
                </c:pt>
                <c:pt idx="173">
                  <c:v>-3069.7265583419598</c:v>
                </c:pt>
                <c:pt idx="174">
                  <c:v>-3681.713702809172</c:v>
                </c:pt>
                <c:pt idx="175">
                  <c:v>-4079.1338136931572</c:v>
                </c:pt>
                <c:pt idx="176">
                  <c:v>-4254.5376902626067</c:v>
                </c:pt>
                <c:pt idx="177">
                  <c:v>-4222.6695194160611</c:v>
                </c:pt>
                <c:pt idx="178">
                  <c:v>-4060.546335622791</c:v>
                </c:pt>
                <c:pt idx="179">
                  <c:v>-3989.5644102555943</c:v>
                </c:pt>
                <c:pt idx="180">
                  <c:v>-3764.7787058176</c:v>
                </c:pt>
                <c:pt idx="181">
                  <c:v>-3397.029174571469</c:v>
                </c:pt>
                <c:pt idx="182">
                  <c:v>-2842.0142785646199</c:v>
                </c:pt>
                <c:pt idx="183">
                  <c:v>-2176.7159730120361</c:v>
                </c:pt>
                <c:pt idx="184">
                  <c:v>-1526.5436771616849</c:v>
                </c:pt>
                <c:pt idx="185">
                  <c:v>-883.05045472635777</c:v>
                </c:pt>
                <c:pt idx="186">
                  <c:v>-249.71842930752123</c:v>
                </c:pt>
                <c:pt idx="187">
                  <c:v>171.38226594368419</c:v>
                </c:pt>
                <c:pt idx="188">
                  <c:v>405.42851083964774</c:v>
                </c:pt>
                <c:pt idx="189">
                  <c:v>470.79102501037812</c:v>
                </c:pt>
                <c:pt idx="190">
                  <c:v>397.998859437264</c:v>
                </c:pt>
                <c:pt idx="191">
                  <c:v>296.17450580213642</c:v>
                </c:pt>
                <c:pt idx="192">
                  <c:v>214.40860255001732</c:v>
                </c:pt>
                <c:pt idx="193">
                  <c:v>158.42751728600481</c:v>
                </c:pt>
                <c:pt idx="194">
                  <c:v>128.35381495539215</c:v>
                </c:pt>
                <c:pt idx="195">
                  <c:v>126.25111849268448</c:v>
                </c:pt>
                <c:pt idx="196">
                  <c:v>128.67397502896395</c:v>
                </c:pt>
                <c:pt idx="197">
                  <c:v>128.29943238597036</c:v>
                </c:pt>
                <c:pt idx="198">
                  <c:v>147.33213656522872</c:v>
                </c:pt>
                <c:pt idx="199">
                  <c:v>160.03800580510907</c:v>
                </c:pt>
                <c:pt idx="200">
                  <c:v>171.7292388005192</c:v>
                </c:pt>
                <c:pt idx="201">
                  <c:v>180.10020300670666</c:v>
                </c:pt>
                <c:pt idx="202">
                  <c:v>188.0665102355737</c:v>
                </c:pt>
                <c:pt idx="203">
                  <c:v>203.41878401557619</c:v>
                </c:pt>
                <c:pt idx="204">
                  <c:v>216.02008699337745</c:v>
                </c:pt>
                <c:pt idx="205">
                  <c:v>213.34077553037423</c:v>
                </c:pt>
                <c:pt idx="206">
                  <c:v>199.73227420898326</c:v>
                </c:pt>
                <c:pt idx="207">
                  <c:v>182.98478900914242</c:v>
                </c:pt>
                <c:pt idx="208">
                  <c:v>163.30896718941048</c:v>
                </c:pt>
                <c:pt idx="209">
                  <c:v>147.41945236096348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D709-4EA9-A050-CBE298346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3417168"/>
        <c:axId val="633417712"/>
      </c:scatterChart>
      <c:valAx>
        <c:axId val="633417168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417712"/>
        <c:crosses val="autoZero"/>
        <c:crossBetween val="midCat"/>
      </c:valAx>
      <c:valAx>
        <c:axId val="633417712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63341716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Graphique6"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3290" cy="6055032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66903" cy="6071419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66903" cy="6071419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66903" cy="6071419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69"/>
  <sheetViews>
    <sheetView zoomScale="83" zoomScaleNormal="83" workbookViewId="0">
      <pane ySplit="5" topLeftCell="A6" activePane="bottomLeft" state="frozen"/>
      <selection pane="bottomLeft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s">
        <v>99</v>
      </c>
      <c r="E1" s="53"/>
      <c r="F1" s="54"/>
      <c r="G1" s="30" t="s">
        <v>100</v>
      </c>
      <c r="H1" s="7">
        <v>18</v>
      </c>
      <c r="I1" s="8">
        <v>33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/>
      <c r="C2" s="32"/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101</v>
      </c>
      <c r="C3" s="57"/>
      <c r="D3" s="56" t="s">
        <v>101</v>
      </c>
      <c r="E3" s="57"/>
      <c r="F3" s="56" t="s">
        <v>101</v>
      </c>
      <c r="G3" s="57"/>
      <c r="H3" s="56" t="s">
        <v>101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51</v>
      </c>
      <c r="B6" s="39">
        <v>161.662578</v>
      </c>
      <c r="C6" s="10" t="s">
        <v>55</v>
      </c>
      <c r="D6" s="14"/>
      <c r="E6" s="15" t="s">
        <v>102</v>
      </c>
      <c r="F6" s="21">
        <v>-0.31214577684221634</v>
      </c>
      <c r="G6" s="10" t="s">
        <v>103</v>
      </c>
      <c r="H6" s="14"/>
      <c r="I6" s="15" t="s">
        <v>102</v>
      </c>
      <c r="J6" s="37" t="s">
        <v>51</v>
      </c>
      <c r="K6" s="44" t="s">
        <v>102</v>
      </c>
      <c r="L6" s="38" t="s">
        <v>102</v>
      </c>
      <c r="M6" s="38" t="s">
        <v>51</v>
      </c>
      <c r="N6" s="44" t="s">
        <v>102</v>
      </c>
      <c r="O6" s="38" t="s">
        <v>102</v>
      </c>
    </row>
    <row r="7" spans="1:26" ht="15" customHeight="1" x14ac:dyDescent="0.3">
      <c r="A7" s="43" t="s">
        <v>52</v>
      </c>
      <c r="B7" s="39">
        <v>162.34790100000001</v>
      </c>
      <c r="C7" s="10" t="s">
        <v>55</v>
      </c>
      <c r="D7" s="14"/>
      <c r="E7" s="15" t="s">
        <v>102</v>
      </c>
      <c r="F7" s="21">
        <v>6.24840147029318E-2</v>
      </c>
      <c r="G7" s="10" t="s">
        <v>103</v>
      </c>
      <c r="H7" s="14"/>
      <c r="I7" s="15" t="s">
        <v>102</v>
      </c>
      <c r="J7" s="37" t="s">
        <v>52</v>
      </c>
      <c r="K7" s="44" t="s">
        <v>102</v>
      </c>
      <c r="L7" s="38" t="s">
        <v>102</v>
      </c>
      <c r="M7" s="38" t="s">
        <v>52</v>
      </c>
      <c r="N7" s="44" t="s">
        <v>102</v>
      </c>
      <c r="O7" s="38" t="s">
        <v>102</v>
      </c>
    </row>
    <row r="8" spans="1:26" ht="15" customHeight="1" x14ac:dyDescent="0.3">
      <c r="A8" s="43" t="s">
        <v>53</v>
      </c>
      <c r="B8" s="39">
        <v>214.872659</v>
      </c>
      <c r="C8" s="10" t="s">
        <v>55</v>
      </c>
      <c r="D8" s="14"/>
      <c r="E8" s="15" t="s">
        <v>102</v>
      </c>
      <c r="F8" s="21">
        <v>-2.9695012482439487E-2</v>
      </c>
      <c r="G8" s="10" t="s">
        <v>103</v>
      </c>
      <c r="H8" s="14"/>
      <c r="I8" s="15" t="s">
        <v>102</v>
      </c>
      <c r="J8" s="37" t="s">
        <v>53</v>
      </c>
      <c r="K8" s="44" t="s">
        <v>102</v>
      </c>
      <c r="L8" s="38" t="s">
        <v>102</v>
      </c>
      <c r="M8" s="38" t="s">
        <v>53</v>
      </c>
      <c r="N8" s="44" t="s">
        <v>102</v>
      </c>
      <c r="O8" s="38" t="s">
        <v>102</v>
      </c>
    </row>
    <row r="9" spans="1:26" ht="15" customHeight="1" x14ac:dyDescent="0.3">
      <c r="A9" s="43" t="s">
        <v>68</v>
      </c>
      <c r="B9" s="39">
        <v>538.88313800000003</v>
      </c>
      <c r="C9" s="10" t="s">
        <v>55</v>
      </c>
      <c r="D9" s="14"/>
      <c r="E9" s="15" t="s">
        <v>102</v>
      </c>
      <c r="F9" s="21">
        <v>-0.27935677462166947</v>
      </c>
      <c r="G9" s="10" t="s">
        <v>103</v>
      </c>
      <c r="H9" s="14"/>
      <c r="I9" s="15" t="s">
        <v>102</v>
      </c>
      <c r="J9" s="37" t="s">
        <v>68</v>
      </c>
      <c r="K9" s="44" t="s">
        <v>102</v>
      </c>
      <c r="L9" s="38" t="s">
        <v>102</v>
      </c>
      <c r="M9" s="38" t="s">
        <v>68</v>
      </c>
      <c r="N9" s="44" t="s">
        <v>102</v>
      </c>
      <c r="O9" s="38" t="s">
        <v>102</v>
      </c>
    </row>
    <row r="10" spans="1:26" ht="15" customHeight="1" x14ac:dyDescent="0.3">
      <c r="A10" s="43" t="s">
        <v>69</v>
      </c>
      <c r="B10" s="39">
        <v>112.27513800000003</v>
      </c>
      <c r="C10" s="10" t="s">
        <v>55</v>
      </c>
      <c r="D10" s="14"/>
      <c r="E10" s="15" t="s">
        <v>102</v>
      </c>
      <c r="F10" s="21">
        <v>-0.27935677462166947</v>
      </c>
      <c r="G10" s="10" t="s">
        <v>103</v>
      </c>
      <c r="H10" s="14"/>
      <c r="I10" s="15" t="s">
        <v>102</v>
      </c>
      <c r="J10" s="37" t="s">
        <v>69</v>
      </c>
      <c r="K10" s="44" t="s">
        <v>102</v>
      </c>
      <c r="L10" s="38" t="s">
        <v>102</v>
      </c>
      <c r="M10" s="38" t="s">
        <v>69</v>
      </c>
      <c r="N10" s="44" t="s">
        <v>102</v>
      </c>
      <c r="O10" s="38" t="s">
        <v>102</v>
      </c>
    </row>
    <row r="11" spans="1:26" ht="15" customHeight="1" x14ac:dyDescent="0.3">
      <c r="A11" s="43" t="s">
        <v>93</v>
      </c>
      <c r="B11" s="39">
        <v>112.32650828571425</v>
      </c>
      <c r="C11" s="10" t="s">
        <v>55</v>
      </c>
      <c r="D11" s="14"/>
      <c r="E11" s="15" t="s">
        <v>102</v>
      </c>
      <c r="F11" s="21">
        <v>-0.47779657893907834</v>
      </c>
      <c r="G11" s="10" t="s">
        <v>103</v>
      </c>
      <c r="H11" s="14"/>
      <c r="I11" s="15" t="s">
        <v>102</v>
      </c>
      <c r="J11" s="37" t="s">
        <v>93</v>
      </c>
      <c r="K11" s="44" t="s">
        <v>102</v>
      </c>
      <c r="L11" s="38" t="s">
        <v>102</v>
      </c>
      <c r="M11" s="38" t="s">
        <v>93</v>
      </c>
      <c r="N11" s="44" t="s">
        <v>102</v>
      </c>
      <c r="O11" s="38" t="s">
        <v>102</v>
      </c>
    </row>
    <row r="12" spans="1:26" ht="15" customHeight="1" x14ac:dyDescent="0.3">
      <c r="A12" s="43" t="s">
        <v>91</v>
      </c>
      <c r="B12" s="39">
        <v>110.9754485720625</v>
      </c>
      <c r="C12" s="10" t="s">
        <v>92</v>
      </c>
      <c r="D12" s="14"/>
      <c r="E12" s="15" t="s">
        <v>102</v>
      </c>
      <c r="F12" s="21">
        <v>-253.80025449140717</v>
      </c>
      <c r="G12" s="10" t="s">
        <v>104</v>
      </c>
      <c r="H12" s="14"/>
      <c r="I12" s="15" t="s">
        <v>102</v>
      </c>
      <c r="J12" s="37" t="s">
        <v>91</v>
      </c>
      <c r="K12" s="44" t="s">
        <v>102</v>
      </c>
      <c r="L12" s="38" t="s">
        <v>102</v>
      </c>
      <c r="M12" s="38" t="s">
        <v>91</v>
      </c>
      <c r="N12" s="44" t="s">
        <v>102</v>
      </c>
      <c r="O12" s="38" t="s">
        <v>102</v>
      </c>
    </row>
    <row r="13" spans="1:26" ht="15" customHeight="1" x14ac:dyDescent="0.3">
      <c r="A13" s="43" t="s">
        <v>95</v>
      </c>
      <c r="B13" s="39">
        <v>147.41945236096348</v>
      </c>
      <c r="C13" s="10" t="s">
        <v>92</v>
      </c>
      <c r="D13" s="14"/>
      <c r="E13" s="15" t="s">
        <v>102</v>
      </c>
      <c r="F13" s="21">
        <v>-107.41559669870351</v>
      </c>
      <c r="G13" s="10" t="s">
        <v>104</v>
      </c>
      <c r="H13" s="14"/>
      <c r="I13" s="15" t="s">
        <v>102</v>
      </c>
      <c r="J13" s="37" t="s">
        <v>95</v>
      </c>
      <c r="K13" s="44" t="s">
        <v>102</v>
      </c>
      <c r="L13" s="38" t="s">
        <v>102</v>
      </c>
      <c r="M13" s="38" t="s">
        <v>95</v>
      </c>
      <c r="N13" s="44" t="s">
        <v>102</v>
      </c>
      <c r="O13" s="38" t="s">
        <v>102</v>
      </c>
    </row>
    <row r="14" spans="1:26" ht="15" customHeight="1" x14ac:dyDescent="0.3">
      <c r="A14" s="43" t="s">
        <v>54</v>
      </c>
      <c r="B14" s="45">
        <v>1404.6129599999999</v>
      </c>
      <c r="C14" s="10" t="s">
        <v>9</v>
      </c>
      <c r="D14" s="14"/>
      <c r="E14" s="15" t="s">
        <v>102</v>
      </c>
      <c r="F14" s="46">
        <v>119.57098342550833</v>
      </c>
      <c r="G14" s="10" t="s">
        <v>105</v>
      </c>
      <c r="H14" s="14"/>
      <c r="I14" s="15" t="s">
        <v>102</v>
      </c>
      <c r="J14" s="37" t="s">
        <v>54</v>
      </c>
      <c r="K14" s="47" t="s">
        <v>102</v>
      </c>
      <c r="L14" s="38" t="s">
        <v>102</v>
      </c>
      <c r="M14" s="38" t="s">
        <v>54</v>
      </c>
      <c r="N14" s="47" t="s">
        <v>102</v>
      </c>
      <c r="O14" s="38" t="s">
        <v>102</v>
      </c>
    </row>
    <row r="15" spans="1:26" ht="15" customHeight="1" x14ac:dyDescent="0.3">
      <c r="A15" s="43" t="s">
        <v>42</v>
      </c>
      <c r="B15" s="45">
        <v>65.531000000000006</v>
      </c>
      <c r="C15" s="10" t="s">
        <v>8</v>
      </c>
      <c r="D15" s="14"/>
      <c r="E15" s="15" t="s">
        <v>102</v>
      </c>
      <c r="F15" s="46">
        <v>-4.6898976499962597</v>
      </c>
      <c r="G15" s="10" t="s">
        <v>106</v>
      </c>
      <c r="H15" s="14"/>
      <c r="I15" s="15" t="s">
        <v>102</v>
      </c>
      <c r="J15" s="37" t="s">
        <v>42</v>
      </c>
      <c r="K15" s="47" t="s">
        <v>102</v>
      </c>
      <c r="L15" s="38" t="s">
        <v>102</v>
      </c>
      <c r="M15" s="38" t="s">
        <v>42</v>
      </c>
      <c r="N15" s="47" t="s">
        <v>102</v>
      </c>
      <c r="O15" s="38" t="s">
        <v>102</v>
      </c>
    </row>
    <row r="16" spans="1:26" ht="15" customHeight="1" x14ac:dyDescent="0.3">
      <c r="A16" s="43" t="s">
        <v>16</v>
      </c>
      <c r="B16" s="45">
        <v>9.8999999999999993E+37</v>
      </c>
      <c r="C16" s="10" t="s">
        <v>8</v>
      </c>
      <c r="D16" s="14"/>
      <c r="E16" s="15" t="s">
        <v>102</v>
      </c>
      <c r="F16" s="46">
        <v>1.8989769625751777E+38</v>
      </c>
      <c r="G16" s="10" t="s">
        <v>106</v>
      </c>
      <c r="H16" s="14"/>
      <c r="I16" s="15" t="s">
        <v>102</v>
      </c>
      <c r="J16" s="37" t="s">
        <v>16</v>
      </c>
      <c r="K16" s="47" t="s">
        <v>102</v>
      </c>
      <c r="L16" s="38" t="s">
        <v>102</v>
      </c>
      <c r="M16" s="38" t="s">
        <v>16</v>
      </c>
      <c r="N16" s="47" t="s">
        <v>102</v>
      </c>
      <c r="O16" s="38" t="s">
        <v>102</v>
      </c>
    </row>
    <row r="17" spans="1:15" ht="15" customHeight="1" x14ac:dyDescent="0.3">
      <c r="A17" s="43" t="s">
        <v>24</v>
      </c>
      <c r="B17" s="45">
        <v>9.8999999999999993E+37</v>
      </c>
      <c r="C17" s="10" t="s">
        <v>8</v>
      </c>
      <c r="D17" s="14"/>
      <c r="E17" s="15" t="s">
        <v>102</v>
      </c>
      <c r="F17" s="46">
        <v>1.8989769625751777E+38</v>
      </c>
      <c r="G17" s="10" t="s">
        <v>106</v>
      </c>
      <c r="H17" s="14"/>
      <c r="I17" s="15" t="s">
        <v>102</v>
      </c>
      <c r="J17" s="37" t="s">
        <v>24</v>
      </c>
      <c r="K17" s="47" t="s">
        <v>102</v>
      </c>
      <c r="L17" s="38" t="s">
        <v>102</v>
      </c>
      <c r="M17" s="38" t="s">
        <v>24</v>
      </c>
      <c r="N17" s="47" t="s">
        <v>102</v>
      </c>
      <c r="O17" s="38" t="s">
        <v>102</v>
      </c>
    </row>
    <row r="18" spans="1:15" ht="15" customHeight="1" x14ac:dyDescent="0.3">
      <c r="A18" s="43" t="s">
        <v>43</v>
      </c>
      <c r="B18" s="45">
        <v>72.73</v>
      </c>
      <c r="C18" s="10" t="s">
        <v>8</v>
      </c>
      <c r="D18" s="14"/>
      <c r="E18" s="15" t="s">
        <v>102</v>
      </c>
      <c r="F18" s="46">
        <v>-132.98785029525217</v>
      </c>
      <c r="G18" s="10" t="s">
        <v>106</v>
      </c>
      <c r="H18" s="14"/>
      <c r="I18" s="15" t="s">
        <v>102</v>
      </c>
      <c r="J18" s="37" t="s">
        <v>43</v>
      </c>
      <c r="K18" s="47" t="s">
        <v>102</v>
      </c>
      <c r="L18" s="38" t="s">
        <v>102</v>
      </c>
      <c r="M18" s="38" t="s">
        <v>43</v>
      </c>
      <c r="N18" s="47" t="s">
        <v>102</v>
      </c>
      <c r="O18" s="38" t="s">
        <v>102</v>
      </c>
    </row>
    <row r="19" spans="1:15" ht="15" customHeight="1" x14ac:dyDescent="0.3">
      <c r="A19" s="43" t="s">
        <v>17</v>
      </c>
      <c r="B19" s="45">
        <v>67.754000000000005</v>
      </c>
      <c r="C19" s="10" t="s">
        <v>8</v>
      </c>
      <c r="D19" s="14"/>
      <c r="E19" s="15" t="s">
        <v>102</v>
      </c>
      <c r="F19" s="46">
        <v>467.47633790521132</v>
      </c>
      <c r="G19" s="10" t="s">
        <v>106</v>
      </c>
      <c r="H19" s="14"/>
      <c r="I19" s="15" t="s">
        <v>102</v>
      </c>
      <c r="J19" s="37" t="s">
        <v>17</v>
      </c>
      <c r="K19" s="47" t="s">
        <v>102</v>
      </c>
      <c r="L19" s="38" t="s">
        <v>102</v>
      </c>
      <c r="M19" s="38" t="s">
        <v>17</v>
      </c>
      <c r="N19" s="47" t="s">
        <v>102</v>
      </c>
      <c r="O19" s="38" t="s">
        <v>102</v>
      </c>
    </row>
    <row r="20" spans="1:15" ht="15" customHeight="1" x14ac:dyDescent="0.3">
      <c r="A20" s="43" t="s">
        <v>25</v>
      </c>
      <c r="B20" s="45">
        <v>507.23700000000002</v>
      </c>
      <c r="C20" s="10" t="s">
        <v>8</v>
      </c>
      <c r="D20" s="14"/>
      <c r="E20" s="15" t="s">
        <v>102</v>
      </c>
      <c r="F20" s="46">
        <v>800.35740865189973</v>
      </c>
      <c r="G20" s="10" t="s">
        <v>106</v>
      </c>
      <c r="H20" s="14"/>
      <c r="I20" s="15" t="s">
        <v>102</v>
      </c>
      <c r="J20" s="37" t="s">
        <v>25</v>
      </c>
      <c r="K20" s="47" t="s">
        <v>102</v>
      </c>
      <c r="L20" s="38" t="s">
        <v>102</v>
      </c>
      <c r="M20" s="38" t="s">
        <v>25</v>
      </c>
      <c r="N20" s="47" t="s">
        <v>102</v>
      </c>
      <c r="O20" s="38" t="s">
        <v>102</v>
      </c>
    </row>
    <row r="21" spans="1:15" ht="15" customHeight="1" x14ac:dyDescent="0.3">
      <c r="A21" s="43" t="s">
        <v>44</v>
      </c>
      <c r="B21" s="45">
        <v>-64.114000000000004</v>
      </c>
      <c r="C21" s="10" t="s">
        <v>8</v>
      </c>
      <c r="D21" s="14"/>
      <c r="E21" s="15" t="s">
        <v>102</v>
      </c>
      <c r="F21" s="46">
        <v>-91.223784228434667</v>
      </c>
      <c r="G21" s="10" t="s">
        <v>106</v>
      </c>
      <c r="H21" s="14"/>
      <c r="I21" s="15" t="s">
        <v>102</v>
      </c>
      <c r="J21" s="37" t="s">
        <v>44</v>
      </c>
      <c r="K21" s="47" t="s">
        <v>102</v>
      </c>
      <c r="L21" s="38" t="s">
        <v>102</v>
      </c>
      <c r="M21" s="38" t="s">
        <v>44</v>
      </c>
      <c r="N21" s="47" t="s">
        <v>102</v>
      </c>
      <c r="O21" s="38" t="s">
        <v>102</v>
      </c>
    </row>
    <row r="22" spans="1:15" ht="15" customHeight="1" x14ac:dyDescent="0.3">
      <c r="A22" s="43" t="s">
        <v>18</v>
      </c>
      <c r="B22" s="45">
        <v>417.25799999999998</v>
      </c>
      <c r="C22" s="10" t="s">
        <v>8</v>
      </c>
      <c r="D22" s="14"/>
      <c r="E22" s="15" t="s">
        <v>102</v>
      </c>
      <c r="F22" s="46">
        <v>-191.66815659737335</v>
      </c>
      <c r="G22" s="10" t="s">
        <v>106</v>
      </c>
      <c r="H22" s="14"/>
      <c r="I22" s="15" t="s">
        <v>102</v>
      </c>
      <c r="J22" s="37" t="s">
        <v>18</v>
      </c>
      <c r="K22" s="47" t="s">
        <v>102</v>
      </c>
      <c r="L22" s="38" t="s">
        <v>102</v>
      </c>
      <c r="M22" s="38" t="s">
        <v>18</v>
      </c>
      <c r="N22" s="47" t="s">
        <v>102</v>
      </c>
      <c r="O22" s="38" t="s">
        <v>102</v>
      </c>
    </row>
    <row r="23" spans="1:15" ht="15" customHeight="1" x14ac:dyDescent="0.3">
      <c r="A23" s="43" t="s">
        <v>26</v>
      </c>
      <c r="B23" s="45">
        <v>24.417999999999999</v>
      </c>
      <c r="C23" s="10" t="s">
        <v>8</v>
      </c>
      <c r="D23" s="14"/>
      <c r="E23" s="15" t="s">
        <v>102</v>
      </c>
      <c r="F23" s="46">
        <v>-829.65919863199906</v>
      </c>
      <c r="G23" s="10" t="s">
        <v>106</v>
      </c>
      <c r="H23" s="14"/>
      <c r="I23" s="15" t="s">
        <v>102</v>
      </c>
      <c r="J23" s="37" t="s">
        <v>26</v>
      </c>
      <c r="K23" s="47" t="s">
        <v>102</v>
      </c>
      <c r="L23" s="38" t="s">
        <v>102</v>
      </c>
      <c r="M23" s="38" t="s">
        <v>26</v>
      </c>
      <c r="N23" s="47" t="s">
        <v>102</v>
      </c>
      <c r="O23" s="38" t="s">
        <v>102</v>
      </c>
    </row>
    <row r="24" spans="1:15" ht="15" customHeight="1" x14ac:dyDescent="0.3">
      <c r="A24" s="43" t="s">
        <v>45</v>
      </c>
      <c r="B24" s="45">
        <v>151.06299999999999</v>
      </c>
      <c r="C24" s="10" t="s">
        <v>8</v>
      </c>
      <c r="D24" s="14"/>
      <c r="E24" s="15" t="s">
        <v>102</v>
      </c>
      <c r="F24" s="46">
        <v>412.50575023503001</v>
      </c>
      <c r="G24" s="10" t="s">
        <v>106</v>
      </c>
      <c r="H24" s="14"/>
      <c r="I24" s="15" t="s">
        <v>102</v>
      </c>
      <c r="J24" s="37" t="s">
        <v>45</v>
      </c>
      <c r="K24" s="47" t="s">
        <v>102</v>
      </c>
      <c r="L24" s="38" t="s">
        <v>102</v>
      </c>
      <c r="M24" s="38" t="s">
        <v>45</v>
      </c>
      <c r="N24" s="47" t="s">
        <v>102</v>
      </c>
      <c r="O24" s="38" t="s">
        <v>102</v>
      </c>
    </row>
    <row r="25" spans="1:15" ht="15" customHeight="1" x14ac:dyDescent="0.3">
      <c r="A25" s="43" t="s">
        <v>19</v>
      </c>
      <c r="B25" s="45">
        <v>9.8999999999999993E+37</v>
      </c>
      <c r="C25" s="10" t="s">
        <v>8</v>
      </c>
      <c r="D25" s="14"/>
      <c r="E25" s="15" t="s">
        <v>102</v>
      </c>
      <c r="F25" s="46">
        <v>0</v>
      </c>
      <c r="G25" s="10" t="s">
        <v>106</v>
      </c>
      <c r="H25" s="14"/>
      <c r="I25" s="15" t="s">
        <v>102</v>
      </c>
      <c r="J25" s="37" t="s">
        <v>19</v>
      </c>
      <c r="K25" s="47" t="s">
        <v>102</v>
      </c>
      <c r="L25" s="38" t="s">
        <v>102</v>
      </c>
      <c r="M25" s="38" t="s">
        <v>19</v>
      </c>
      <c r="N25" s="47" t="s">
        <v>102</v>
      </c>
      <c r="O25" s="38" t="s">
        <v>102</v>
      </c>
    </row>
    <row r="26" spans="1:15" ht="15" customHeight="1" x14ac:dyDescent="0.3">
      <c r="A26" s="43" t="s">
        <v>27</v>
      </c>
      <c r="B26" s="45">
        <v>117.245</v>
      </c>
      <c r="C26" s="10" t="s">
        <v>8</v>
      </c>
      <c r="D26" s="14"/>
      <c r="E26" s="15" t="s">
        <v>102</v>
      </c>
      <c r="F26" s="46">
        <v>-1.8989769625751777E+38</v>
      </c>
      <c r="G26" s="10" t="s">
        <v>106</v>
      </c>
      <c r="H26" s="14"/>
      <c r="I26" s="15" t="s">
        <v>102</v>
      </c>
      <c r="J26" s="37" t="s">
        <v>27</v>
      </c>
      <c r="K26" s="47" t="s">
        <v>102</v>
      </c>
      <c r="L26" s="38" t="s">
        <v>102</v>
      </c>
      <c r="M26" s="38" t="s">
        <v>27</v>
      </c>
      <c r="N26" s="47" t="s">
        <v>102</v>
      </c>
      <c r="O26" s="38" t="s">
        <v>102</v>
      </c>
    </row>
    <row r="27" spans="1:15" ht="15" customHeight="1" x14ac:dyDescent="0.3">
      <c r="A27" s="43" t="s">
        <v>46</v>
      </c>
      <c r="B27" s="45">
        <v>9.8999999999999993E+37</v>
      </c>
      <c r="C27" s="10" t="s">
        <v>8</v>
      </c>
      <c r="D27" s="14"/>
      <c r="E27" s="15" t="s">
        <v>102</v>
      </c>
      <c r="F27" s="46">
        <v>0</v>
      </c>
      <c r="G27" s="10" t="s">
        <v>106</v>
      </c>
      <c r="H27" s="14"/>
      <c r="I27" s="15" t="s">
        <v>102</v>
      </c>
      <c r="J27" s="37" t="s">
        <v>46</v>
      </c>
      <c r="K27" s="47" t="s">
        <v>102</v>
      </c>
      <c r="L27" s="38" t="s">
        <v>102</v>
      </c>
      <c r="M27" s="38" t="s">
        <v>46</v>
      </c>
      <c r="N27" s="47" t="s">
        <v>102</v>
      </c>
      <c r="O27" s="38" t="s">
        <v>102</v>
      </c>
    </row>
    <row r="28" spans="1:15" ht="15" customHeight="1" x14ac:dyDescent="0.3">
      <c r="A28" s="43" t="s">
        <v>20</v>
      </c>
      <c r="B28" s="45">
        <v>484.65600000000001</v>
      </c>
      <c r="C28" s="10" t="s">
        <v>8</v>
      </c>
      <c r="D28" s="14"/>
      <c r="E28" s="15" t="s">
        <v>102</v>
      </c>
      <c r="F28" s="46">
        <v>702.92070888631258</v>
      </c>
      <c r="G28" s="10" t="s">
        <v>106</v>
      </c>
      <c r="H28" s="14"/>
      <c r="I28" s="15" t="s">
        <v>102</v>
      </c>
      <c r="J28" s="37" t="s">
        <v>20</v>
      </c>
      <c r="K28" s="47" t="s">
        <v>102</v>
      </c>
      <c r="L28" s="38" t="s">
        <v>102</v>
      </c>
      <c r="M28" s="38" t="s">
        <v>20</v>
      </c>
      <c r="N28" s="47" t="s">
        <v>102</v>
      </c>
      <c r="O28" s="38" t="s">
        <v>102</v>
      </c>
    </row>
    <row r="29" spans="1:15" ht="15" customHeight="1" x14ac:dyDescent="0.3">
      <c r="A29" s="43" t="s">
        <v>28</v>
      </c>
      <c r="B29" s="45">
        <v>1343.4010000000001</v>
      </c>
      <c r="C29" s="10" t="s">
        <v>8</v>
      </c>
      <c r="D29" s="14"/>
      <c r="E29" s="15" t="s">
        <v>102</v>
      </c>
      <c r="F29" s="46">
        <v>-1.8989769625751777E+38</v>
      </c>
      <c r="G29" s="10" t="s">
        <v>106</v>
      </c>
      <c r="H29" s="14"/>
      <c r="I29" s="15" t="s">
        <v>102</v>
      </c>
      <c r="J29" s="37" t="s">
        <v>28</v>
      </c>
      <c r="K29" s="47" t="s">
        <v>102</v>
      </c>
      <c r="L29" s="38" t="s">
        <v>102</v>
      </c>
      <c r="M29" s="38" t="s">
        <v>28</v>
      </c>
      <c r="N29" s="47" t="s">
        <v>102</v>
      </c>
      <c r="O29" s="38" t="s">
        <v>102</v>
      </c>
    </row>
    <row r="30" spans="1:15" ht="15" customHeight="1" x14ac:dyDescent="0.3">
      <c r="A30" s="43" t="s">
        <v>47</v>
      </c>
      <c r="B30" s="45">
        <v>-86.57</v>
      </c>
      <c r="C30" s="10" t="s">
        <v>8</v>
      </c>
      <c r="D30" s="14"/>
      <c r="E30" s="15" t="s">
        <v>102</v>
      </c>
      <c r="F30" s="46">
        <v>-1.8989769625751777E+38</v>
      </c>
      <c r="G30" s="10" t="s">
        <v>106</v>
      </c>
      <c r="H30" s="14"/>
      <c r="I30" s="15" t="s">
        <v>102</v>
      </c>
      <c r="J30" s="37" t="s">
        <v>47</v>
      </c>
      <c r="K30" s="47" t="s">
        <v>102</v>
      </c>
      <c r="L30" s="38" t="s">
        <v>102</v>
      </c>
      <c r="M30" s="38" t="s">
        <v>47</v>
      </c>
      <c r="N30" s="47" t="s">
        <v>102</v>
      </c>
      <c r="O30" s="38" t="s">
        <v>102</v>
      </c>
    </row>
    <row r="31" spans="1:15" ht="15" customHeight="1" x14ac:dyDescent="0.3">
      <c r="A31" s="43" t="s">
        <v>21</v>
      </c>
      <c r="B31" s="45">
        <v>80.692999999999998</v>
      </c>
      <c r="C31" s="10" t="s">
        <v>8</v>
      </c>
      <c r="D31" s="14"/>
      <c r="E31" s="15" t="s">
        <v>102</v>
      </c>
      <c r="F31" s="46">
        <v>-740.70075964881835</v>
      </c>
      <c r="G31" s="10" t="s">
        <v>106</v>
      </c>
      <c r="H31" s="14"/>
      <c r="I31" s="15" t="s">
        <v>102</v>
      </c>
      <c r="J31" s="37" t="s">
        <v>21</v>
      </c>
      <c r="K31" s="47" t="s">
        <v>102</v>
      </c>
      <c r="L31" s="38" t="s">
        <v>102</v>
      </c>
      <c r="M31" s="38" t="s">
        <v>21</v>
      </c>
      <c r="N31" s="47" t="s">
        <v>102</v>
      </c>
      <c r="O31" s="38" t="s">
        <v>102</v>
      </c>
    </row>
    <row r="32" spans="1:15" ht="15" customHeight="1" x14ac:dyDescent="0.3">
      <c r="A32" s="43" t="s">
        <v>29</v>
      </c>
      <c r="B32" s="45">
        <v>-96.385999999999996</v>
      </c>
      <c r="C32" s="10" t="s">
        <v>8</v>
      </c>
      <c r="D32" s="14"/>
      <c r="E32" s="15" t="s">
        <v>102</v>
      </c>
      <c r="F32" s="46">
        <v>-72.443093884420946</v>
      </c>
      <c r="G32" s="10" t="s">
        <v>106</v>
      </c>
      <c r="H32" s="14"/>
      <c r="I32" s="15" t="s">
        <v>102</v>
      </c>
      <c r="J32" s="37" t="s">
        <v>29</v>
      </c>
      <c r="K32" s="47" t="s">
        <v>102</v>
      </c>
      <c r="L32" s="38" t="s">
        <v>102</v>
      </c>
      <c r="M32" s="38" t="s">
        <v>29</v>
      </c>
      <c r="N32" s="47" t="s">
        <v>102</v>
      </c>
      <c r="O32" s="38" t="s">
        <v>102</v>
      </c>
    </row>
    <row r="33" spans="1:15" ht="15" customHeight="1" x14ac:dyDescent="0.3">
      <c r="A33" s="43" t="s">
        <v>22</v>
      </c>
      <c r="B33" s="45">
        <v>-40.454999999999998</v>
      </c>
      <c r="C33" s="10" t="s">
        <v>8</v>
      </c>
      <c r="D33" s="14"/>
      <c r="E33" s="15" t="s">
        <v>102</v>
      </c>
      <c r="F33" s="46">
        <v>-1.8989769625751777E+38</v>
      </c>
      <c r="G33" s="10" t="s">
        <v>106</v>
      </c>
      <c r="H33" s="14"/>
      <c r="I33" s="15" t="s">
        <v>102</v>
      </c>
      <c r="J33" s="37" t="s">
        <v>22</v>
      </c>
      <c r="K33" s="47" t="s">
        <v>102</v>
      </c>
      <c r="L33" s="38" t="s">
        <v>102</v>
      </c>
      <c r="M33" s="38" t="s">
        <v>22</v>
      </c>
      <c r="N33" s="47" t="s">
        <v>102</v>
      </c>
      <c r="O33" s="38" t="s">
        <v>102</v>
      </c>
    </row>
    <row r="34" spans="1:15" ht="15" customHeight="1" x14ac:dyDescent="0.3">
      <c r="A34" s="43" t="s">
        <v>30</v>
      </c>
      <c r="B34" s="45">
        <v>537.46</v>
      </c>
      <c r="C34" s="10" t="s">
        <v>8</v>
      </c>
      <c r="D34" s="14"/>
      <c r="E34" s="15" t="s">
        <v>102</v>
      </c>
      <c r="F34" s="46">
        <v>908.2845175168037</v>
      </c>
      <c r="G34" s="10" t="s">
        <v>106</v>
      </c>
      <c r="H34" s="14"/>
      <c r="I34" s="15" t="s">
        <v>102</v>
      </c>
      <c r="J34" s="37" t="s">
        <v>30</v>
      </c>
      <c r="K34" s="47" t="s">
        <v>102</v>
      </c>
      <c r="L34" s="38" t="s">
        <v>102</v>
      </c>
      <c r="M34" s="38" t="s">
        <v>30</v>
      </c>
      <c r="N34" s="47" t="s">
        <v>102</v>
      </c>
      <c r="O34" s="38" t="s">
        <v>102</v>
      </c>
    </row>
    <row r="35" spans="1:15" ht="15" customHeight="1" x14ac:dyDescent="0.3">
      <c r="A35" s="43" t="s">
        <v>23</v>
      </c>
      <c r="B35" s="45">
        <v>292.22800000000001</v>
      </c>
      <c r="C35" s="10" t="s">
        <v>8</v>
      </c>
      <c r="D35" s="14"/>
      <c r="E35" s="15" t="s">
        <v>102</v>
      </c>
      <c r="F35" s="46">
        <v>-355.36380708844962</v>
      </c>
      <c r="G35" s="10" t="s">
        <v>106</v>
      </c>
      <c r="H35" s="14"/>
      <c r="I35" s="15" t="s">
        <v>102</v>
      </c>
      <c r="J35" s="37" t="s">
        <v>23</v>
      </c>
      <c r="K35" s="47" t="s">
        <v>102</v>
      </c>
      <c r="L35" s="38" t="s">
        <v>102</v>
      </c>
      <c r="M35" s="38" t="s">
        <v>23</v>
      </c>
      <c r="N35" s="47" t="s">
        <v>102</v>
      </c>
      <c r="O35" s="38" t="s">
        <v>102</v>
      </c>
    </row>
    <row r="36" spans="1:15" ht="15" customHeight="1" x14ac:dyDescent="0.3">
      <c r="A36" s="43" t="s">
        <v>31</v>
      </c>
      <c r="B36" s="45">
        <v>202.74</v>
      </c>
      <c r="C36" s="10" t="s">
        <v>8</v>
      </c>
      <c r="D36" s="14"/>
      <c r="E36" s="15" t="s">
        <v>102</v>
      </c>
      <c r="F36" s="46">
        <v>-954.88042496617368</v>
      </c>
      <c r="G36" s="10" t="s">
        <v>106</v>
      </c>
      <c r="H36" s="14"/>
      <c r="I36" s="15" t="s">
        <v>102</v>
      </c>
      <c r="J36" s="37" t="s">
        <v>31</v>
      </c>
      <c r="K36" s="47" t="s">
        <v>102</v>
      </c>
      <c r="L36" s="38" t="s">
        <v>102</v>
      </c>
      <c r="M36" s="38" t="s">
        <v>31</v>
      </c>
      <c r="N36" s="47" t="s">
        <v>102</v>
      </c>
      <c r="O36" s="38" t="s">
        <v>102</v>
      </c>
    </row>
    <row r="37" spans="1:15" ht="15" customHeight="1" x14ac:dyDescent="0.3">
      <c r="A37" s="43" t="s">
        <v>70</v>
      </c>
      <c r="B37" s="45">
        <v>7.7856725680633563</v>
      </c>
      <c r="C37" s="10" t="s">
        <v>9</v>
      </c>
      <c r="D37" s="14"/>
      <c r="E37" s="15" t="s">
        <v>102</v>
      </c>
      <c r="F37" s="46">
        <v>-2.5015525981078341</v>
      </c>
      <c r="G37" s="10" t="s">
        <v>105</v>
      </c>
      <c r="H37" s="14"/>
      <c r="I37" s="15" t="s">
        <v>102</v>
      </c>
      <c r="J37" s="37" t="s">
        <v>70</v>
      </c>
      <c r="K37" s="47" t="s">
        <v>102</v>
      </c>
      <c r="L37" s="38" t="s">
        <v>102</v>
      </c>
      <c r="M37" s="38" t="s">
        <v>70</v>
      </c>
      <c r="N37" s="47" t="s">
        <v>102</v>
      </c>
      <c r="O37" s="38" t="s">
        <v>102</v>
      </c>
    </row>
    <row r="38" spans="1:15" ht="15" customHeight="1" x14ac:dyDescent="0.3">
      <c r="A38" s="43" t="s">
        <v>71</v>
      </c>
      <c r="B38" s="45">
        <v>-5.4596221819062611</v>
      </c>
      <c r="C38" s="10" t="s">
        <v>9</v>
      </c>
      <c r="D38" s="14"/>
      <c r="E38" s="15" t="s">
        <v>102</v>
      </c>
      <c r="F38" s="46">
        <v>1.2207709045126143E+36</v>
      </c>
      <c r="G38" s="10" t="s">
        <v>105</v>
      </c>
      <c r="H38" s="14"/>
      <c r="I38" s="15" t="s">
        <v>102</v>
      </c>
      <c r="J38" s="37" t="s">
        <v>71</v>
      </c>
      <c r="K38" s="47" t="s">
        <v>102</v>
      </c>
      <c r="L38" s="38" t="s">
        <v>102</v>
      </c>
      <c r="M38" s="38" t="s">
        <v>71</v>
      </c>
      <c r="N38" s="47" t="s">
        <v>102</v>
      </c>
      <c r="O38" s="38" t="s">
        <v>102</v>
      </c>
    </row>
    <row r="39" spans="1:15" ht="15" customHeight="1" x14ac:dyDescent="0.3">
      <c r="A39" s="43" t="s">
        <v>72</v>
      </c>
      <c r="B39" s="45">
        <v>3.3782737482393506</v>
      </c>
      <c r="C39" s="10" t="s">
        <v>9</v>
      </c>
      <c r="D39" s="14"/>
      <c r="E39" s="15" t="s">
        <v>102</v>
      </c>
      <c r="F39" s="46">
        <v>11.160796041510041</v>
      </c>
      <c r="G39" s="10" t="s">
        <v>105</v>
      </c>
      <c r="H39" s="14"/>
      <c r="I39" s="15" t="s">
        <v>102</v>
      </c>
      <c r="J39" s="37" t="s">
        <v>72</v>
      </c>
      <c r="K39" s="47" t="s">
        <v>102</v>
      </c>
      <c r="L39" s="38" t="s">
        <v>102</v>
      </c>
      <c r="M39" s="38" t="s">
        <v>72</v>
      </c>
      <c r="N39" s="47" t="s">
        <v>102</v>
      </c>
      <c r="O39" s="38" t="s">
        <v>102</v>
      </c>
    </row>
    <row r="40" spans="1:15" ht="15" customHeight="1" x14ac:dyDescent="0.3">
      <c r="A40" s="43" t="s">
        <v>73</v>
      </c>
      <c r="B40" s="45">
        <v>-3.4680885452800108</v>
      </c>
      <c r="C40" s="10" t="s">
        <v>9</v>
      </c>
      <c r="D40" s="14"/>
      <c r="E40" s="15" t="s">
        <v>102</v>
      </c>
      <c r="F40" s="46">
        <v>1.3538333994672742E+37</v>
      </c>
      <c r="G40" s="10" t="s">
        <v>105</v>
      </c>
      <c r="H40" s="14"/>
      <c r="I40" s="15" t="s">
        <v>102</v>
      </c>
      <c r="J40" s="37" t="s">
        <v>73</v>
      </c>
      <c r="K40" s="47" t="s">
        <v>102</v>
      </c>
      <c r="L40" s="38" t="s">
        <v>102</v>
      </c>
      <c r="M40" s="38" t="s">
        <v>73</v>
      </c>
      <c r="N40" s="47" t="s">
        <v>102</v>
      </c>
      <c r="O40" s="38" t="s">
        <v>102</v>
      </c>
    </row>
    <row r="41" spans="1:15" ht="15" customHeight="1" x14ac:dyDescent="0.3">
      <c r="A41" s="43" t="s">
        <v>74</v>
      </c>
      <c r="B41" s="45">
        <v>7.1834289008448744</v>
      </c>
      <c r="C41" s="10" t="s">
        <v>9</v>
      </c>
      <c r="D41" s="14"/>
      <c r="E41" s="15" t="s">
        <v>102</v>
      </c>
      <c r="F41" s="46">
        <v>-2.0985241491744038</v>
      </c>
      <c r="G41" s="10" t="s">
        <v>105</v>
      </c>
      <c r="H41" s="14"/>
      <c r="I41" s="15" t="s">
        <v>102</v>
      </c>
      <c r="J41" s="37" t="s">
        <v>74</v>
      </c>
      <c r="K41" s="47" t="s">
        <v>102</v>
      </c>
      <c r="L41" s="38" t="s">
        <v>102</v>
      </c>
      <c r="M41" s="38" t="s">
        <v>74</v>
      </c>
      <c r="N41" s="47" t="s">
        <v>102</v>
      </c>
      <c r="O41" s="38" t="s">
        <v>102</v>
      </c>
    </row>
    <row r="42" spans="1:15" ht="15" customHeight="1" x14ac:dyDescent="0.3">
      <c r="A42" s="43" t="s">
        <v>75</v>
      </c>
      <c r="B42" s="45">
        <v>-116.68285309063094</v>
      </c>
      <c r="C42" s="10" t="s">
        <v>9</v>
      </c>
      <c r="D42" s="14"/>
      <c r="E42" s="15" t="s">
        <v>102</v>
      </c>
      <c r="F42" s="46">
        <v>-15.990329265150999</v>
      </c>
      <c r="G42" s="10" t="s">
        <v>105</v>
      </c>
      <c r="H42" s="14"/>
      <c r="I42" s="15" t="s">
        <v>102</v>
      </c>
      <c r="J42" s="37" t="s">
        <v>75</v>
      </c>
      <c r="K42" s="47" t="s">
        <v>102</v>
      </c>
      <c r="L42" s="38" t="s">
        <v>102</v>
      </c>
      <c r="M42" s="38" t="s">
        <v>75</v>
      </c>
      <c r="N42" s="47" t="s">
        <v>102</v>
      </c>
      <c r="O42" s="38" t="s">
        <v>102</v>
      </c>
    </row>
    <row r="43" spans="1:15" ht="15" customHeight="1" x14ac:dyDescent="0.3">
      <c r="A43" s="43" t="s">
        <v>76</v>
      </c>
      <c r="B43" s="45">
        <v>87.563252730800542</v>
      </c>
      <c r="C43" s="10" t="s">
        <v>9</v>
      </c>
      <c r="D43" s="14"/>
      <c r="E43" s="15" t="s">
        <v>102</v>
      </c>
      <c r="F43" s="46">
        <v>81.537253686759442</v>
      </c>
      <c r="G43" s="10" t="s">
        <v>105</v>
      </c>
      <c r="H43" s="14"/>
      <c r="I43" s="15" t="s">
        <v>102</v>
      </c>
      <c r="J43" s="37" t="s">
        <v>76</v>
      </c>
      <c r="K43" s="47" t="s">
        <v>102</v>
      </c>
      <c r="L43" s="38" t="s">
        <v>102</v>
      </c>
      <c r="M43" s="38" t="s">
        <v>76</v>
      </c>
      <c r="N43" s="47" t="s">
        <v>102</v>
      </c>
      <c r="O43" s="38" t="s">
        <v>102</v>
      </c>
    </row>
    <row r="44" spans="1:15" ht="15" customHeight="1" x14ac:dyDescent="0.3">
      <c r="A44" s="43" t="s">
        <v>77</v>
      </c>
      <c r="B44" s="45">
        <v>28.754299519268546</v>
      </c>
      <c r="C44" s="10" t="s">
        <v>9</v>
      </c>
      <c r="D44" s="14"/>
      <c r="E44" s="15" t="s">
        <v>102</v>
      </c>
      <c r="F44" s="46">
        <v>-119.81048751307094</v>
      </c>
      <c r="G44" s="10" t="s">
        <v>105</v>
      </c>
      <c r="H44" s="14"/>
      <c r="I44" s="15" t="s">
        <v>102</v>
      </c>
      <c r="J44" s="37" t="s">
        <v>77</v>
      </c>
      <c r="K44" s="47" t="s">
        <v>102</v>
      </c>
      <c r="L44" s="38" t="s">
        <v>102</v>
      </c>
      <c r="M44" s="38" t="s">
        <v>77</v>
      </c>
      <c r="N44" s="47" t="s">
        <v>102</v>
      </c>
      <c r="O44" s="38" t="s">
        <v>102</v>
      </c>
    </row>
    <row r="45" spans="1:15" ht="15" customHeight="1" x14ac:dyDescent="0.3">
      <c r="A45" s="43" t="s">
        <v>38</v>
      </c>
      <c r="B45" s="45">
        <v>306.61500000000001</v>
      </c>
      <c r="C45" s="10" t="s">
        <v>8</v>
      </c>
      <c r="D45" s="14"/>
      <c r="E45" s="15" t="s">
        <v>102</v>
      </c>
      <c r="F45" s="46">
        <v>-55.310101733187089</v>
      </c>
      <c r="G45" s="10" t="s">
        <v>106</v>
      </c>
      <c r="H45" s="14"/>
      <c r="I45" s="15" t="s">
        <v>102</v>
      </c>
      <c r="J45" s="37" t="s">
        <v>38</v>
      </c>
      <c r="K45" s="47" t="s">
        <v>102</v>
      </c>
      <c r="L45" s="38" t="s">
        <v>102</v>
      </c>
      <c r="M45" s="38" t="s">
        <v>38</v>
      </c>
      <c r="N45" s="47" t="s">
        <v>102</v>
      </c>
      <c r="O45" s="38" t="s">
        <v>102</v>
      </c>
    </row>
    <row r="46" spans="1:15" ht="15" customHeight="1" x14ac:dyDescent="0.3">
      <c r="A46" s="43" t="s">
        <v>39</v>
      </c>
      <c r="B46" s="45">
        <v>82.846999999999994</v>
      </c>
      <c r="C46" s="10" t="s">
        <v>8</v>
      </c>
      <c r="D46" s="14"/>
      <c r="E46" s="15" t="s">
        <v>102</v>
      </c>
      <c r="F46" s="46">
        <v>-32.079283557684121</v>
      </c>
      <c r="G46" s="10" t="s">
        <v>106</v>
      </c>
      <c r="H46" s="14"/>
      <c r="I46" s="15" t="s">
        <v>102</v>
      </c>
      <c r="J46" s="37" t="s">
        <v>39</v>
      </c>
      <c r="K46" s="47" t="s">
        <v>102</v>
      </c>
      <c r="L46" s="38" t="s">
        <v>102</v>
      </c>
      <c r="M46" s="38" t="s">
        <v>39</v>
      </c>
      <c r="N46" s="47" t="s">
        <v>102</v>
      </c>
      <c r="O46" s="38" t="s">
        <v>102</v>
      </c>
    </row>
    <row r="47" spans="1:15" ht="15" customHeight="1" x14ac:dyDescent="0.3">
      <c r="A47" s="43" t="s">
        <v>40</v>
      </c>
      <c r="B47" s="45">
        <v>184.55</v>
      </c>
      <c r="C47" s="10" t="s">
        <v>8</v>
      </c>
      <c r="D47" s="14"/>
      <c r="E47" s="15" t="s">
        <v>102</v>
      </c>
      <c r="F47" s="46">
        <v>11.875319571013062</v>
      </c>
      <c r="G47" s="10" t="s">
        <v>106</v>
      </c>
      <c r="H47" s="14"/>
      <c r="I47" s="15" t="s">
        <v>102</v>
      </c>
      <c r="J47" s="37" t="s">
        <v>40</v>
      </c>
      <c r="K47" s="47" t="s">
        <v>102</v>
      </c>
      <c r="L47" s="38" t="s">
        <v>102</v>
      </c>
      <c r="M47" s="38" t="s">
        <v>40</v>
      </c>
      <c r="N47" s="47" t="s">
        <v>102</v>
      </c>
      <c r="O47" s="38" t="s">
        <v>102</v>
      </c>
    </row>
    <row r="48" spans="1:15" ht="15" customHeight="1" x14ac:dyDescent="0.3">
      <c r="A48" s="43" t="s">
        <v>41</v>
      </c>
      <c r="B48" s="45">
        <v>114.867</v>
      </c>
      <c r="C48" s="10" t="s">
        <v>8</v>
      </c>
      <c r="D48" s="14"/>
      <c r="E48" s="15" t="s">
        <v>102</v>
      </c>
      <c r="F48" s="46">
        <v>-350.34206800963972</v>
      </c>
      <c r="G48" s="10" t="s">
        <v>106</v>
      </c>
      <c r="H48" s="14"/>
      <c r="I48" s="15" t="s">
        <v>102</v>
      </c>
      <c r="J48" s="37" t="s">
        <v>41</v>
      </c>
      <c r="K48" s="47" t="s">
        <v>102</v>
      </c>
      <c r="L48" s="38" t="s">
        <v>102</v>
      </c>
      <c r="M48" s="38" t="s">
        <v>41</v>
      </c>
      <c r="N48" s="47" t="s">
        <v>102</v>
      </c>
      <c r="O48" s="38" t="s">
        <v>102</v>
      </c>
    </row>
    <row r="49" spans="1:15" ht="15" customHeight="1" x14ac:dyDescent="0.3">
      <c r="A49" s="43" t="s">
        <v>48</v>
      </c>
      <c r="B49" s="45">
        <v>23.172000000000001</v>
      </c>
      <c r="C49" s="10" t="s">
        <v>8</v>
      </c>
      <c r="D49" s="14"/>
      <c r="E49" s="15" t="s">
        <v>102</v>
      </c>
      <c r="F49" s="46">
        <v>-1.110613799324272</v>
      </c>
      <c r="G49" s="10" t="s">
        <v>106</v>
      </c>
      <c r="H49" s="14"/>
      <c r="I49" s="15" t="s">
        <v>102</v>
      </c>
      <c r="J49" s="37" t="s">
        <v>48</v>
      </c>
      <c r="K49" s="47" t="s">
        <v>102</v>
      </c>
      <c r="L49" s="38" t="s">
        <v>102</v>
      </c>
      <c r="M49" s="38" t="s">
        <v>48</v>
      </c>
      <c r="N49" s="47" t="s">
        <v>102</v>
      </c>
      <c r="O49" s="38" t="s">
        <v>102</v>
      </c>
    </row>
    <row r="50" spans="1:15" ht="15" customHeight="1" x14ac:dyDescent="0.3">
      <c r="A50" s="43" t="s">
        <v>49</v>
      </c>
      <c r="B50" s="45">
        <v>59.798999999999999</v>
      </c>
      <c r="C50" s="10" t="s">
        <v>8</v>
      </c>
      <c r="D50" s="14"/>
      <c r="E50" s="15" t="s">
        <v>102</v>
      </c>
      <c r="F50" s="46">
        <v>4.2199488057226233</v>
      </c>
      <c r="G50" s="10" t="s">
        <v>106</v>
      </c>
      <c r="H50" s="14"/>
      <c r="I50" s="15" t="s">
        <v>102</v>
      </c>
      <c r="J50" s="37" t="s">
        <v>49</v>
      </c>
      <c r="K50" s="47" t="s">
        <v>102</v>
      </c>
      <c r="L50" s="38" t="s">
        <v>102</v>
      </c>
      <c r="M50" s="38" t="s">
        <v>49</v>
      </c>
      <c r="N50" s="47" t="s">
        <v>102</v>
      </c>
      <c r="O50" s="38" t="s">
        <v>102</v>
      </c>
    </row>
    <row r="51" spans="1:15" ht="15" customHeight="1" x14ac:dyDescent="0.3">
      <c r="A51" s="43" t="s">
        <v>50</v>
      </c>
      <c r="B51" s="45">
        <v>371.43400000000003</v>
      </c>
      <c r="C51" s="10" t="s">
        <v>8</v>
      </c>
      <c r="D51" s="14"/>
      <c r="E51" s="15" t="s">
        <v>102</v>
      </c>
      <c r="F51" s="46">
        <v>360.96483004877246</v>
      </c>
      <c r="G51" s="10" t="s">
        <v>106</v>
      </c>
      <c r="H51" s="14"/>
      <c r="I51" s="15" t="s">
        <v>102</v>
      </c>
      <c r="J51" s="37" t="s">
        <v>50</v>
      </c>
      <c r="K51" s="47" t="s">
        <v>102</v>
      </c>
      <c r="L51" s="38" t="s">
        <v>102</v>
      </c>
      <c r="M51" s="38" t="s">
        <v>50</v>
      </c>
      <c r="N51" s="47" t="s">
        <v>102</v>
      </c>
      <c r="O51" s="38" t="s">
        <v>102</v>
      </c>
    </row>
    <row r="52" spans="1:15" ht="15" customHeight="1" x14ac:dyDescent="0.3">
      <c r="A52" s="43" t="s">
        <v>78</v>
      </c>
      <c r="B52" s="45">
        <v>5.4469376790117275E+141</v>
      </c>
      <c r="C52" s="10" t="s">
        <v>9</v>
      </c>
      <c r="D52" s="14"/>
      <c r="E52" s="15" t="s">
        <v>102</v>
      </c>
      <c r="F52" s="46">
        <v>0</v>
      </c>
      <c r="G52" s="10" t="s">
        <v>105</v>
      </c>
      <c r="H52" s="14"/>
      <c r="I52" s="15" t="s">
        <v>102</v>
      </c>
      <c r="J52" s="37" t="s">
        <v>78</v>
      </c>
      <c r="K52" s="47" t="s">
        <v>102</v>
      </c>
      <c r="L52" s="38" t="s">
        <v>102</v>
      </c>
      <c r="M52" s="38" t="s">
        <v>78</v>
      </c>
      <c r="N52" s="47" t="s">
        <v>102</v>
      </c>
      <c r="O52" s="38" t="s">
        <v>102</v>
      </c>
    </row>
    <row r="53" spans="1:15" ht="15" customHeight="1" x14ac:dyDescent="0.3">
      <c r="A53" s="43" t="s">
        <v>79</v>
      </c>
      <c r="B53" s="45">
        <v>42.403480149402405</v>
      </c>
      <c r="C53" s="10" t="s">
        <v>9</v>
      </c>
      <c r="D53" s="14"/>
      <c r="E53" s="15" t="s">
        <v>102</v>
      </c>
      <c r="F53" s="46">
        <v>1.2207709045126143E+36</v>
      </c>
      <c r="G53" s="10" t="s">
        <v>105</v>
      </c>
      <c r="H53" s="14"/>
      <c r="I53" s="15" t="s">
        <v>102</v>
      </c>
      <c r="J53" s="37" t="s">
        <v>79</v>
      </c>
      <c r="K53" s="47" t="s">
        <v>102</v>
      </c>
      <c r="L53" s="38" t="s">
        <v>102</v>
      </c>
      <c r="M53" s="38" t="s">
        <v>79</v>
      </c>
      <c r="N53" s="47" t="s">
        <v>102</v>
      </c>
      <c r="O53" s="38" t="s">
        <v>102</v>
      </c>
    </row>
    <row r="54" spans="1:15" ht="15" customHeight="1" x14ac:dyDescent="0.3">
      <c r="A54" s="43" t="s">
        <v>80</v>
      </c>
      <c r="B54" s="45">
        <v>-7.5732173175987381</v>
      </c>
      <c r="C54" s="10" t="s">
        <v>9</v>
      </c>
      <c r="D54" s="14"/>
      <c r="E54" s="15" t="s">
        <v>102</v>
      </c>
      <c r="F54" s="46">
        <v>-103.03236550037469</v>
      </c>
      <c r="G54" s="10" t="s">
        <v>105</v>
      </c>
      <c r="H54" s="14"/>
      <c r="I54" s="15" t="s">
        <v>102</v>
      </c>
      <c r="J54" s="37" t="s">
        <v>80</v>
      </c>
      <c r="K54" s="47" t="s">
        <v>102</v>
      </c>
      <c r="L54" s="38" t="s">
        <v>102</v>
      </c>
      <c r="M54" s="38" t="s">
        <v>80</v>
      </c>
      <c r="N54" s="47" t="s">
        <v>102</v>
      </c>
      <c r="O54" s="38" t="s">
        <v>102</v>
      </c>
    </row>
    <row r="55" spans="1:15" ht="15" customHeight="1" x14ac:dyDescent="0.3">
      <c r="A55" s="43" t="s">
        <v>81</v>
      </c>
      <c r="B55" s="45">
        <v>29.666252431948699</v>
      </c>
      <c r="C55" s="10" t="s">
        <v>9</v>
      </c>
      <c r="D55" s="14"/>
      <c r="E55" s="15" t="s">
        <v>102</v>
      </c>
      <c r="F55" s="46">
        <v>71.391523195510274</v>
      </c>
      <c r="G55" s="10" t="s">
        <v>105</v>
      </c>
      <c r="H55" s="14"/>
      <c r="I55" s="15" t="s">
        <v>102</v>
      </c>
      <c r="J55" s="37" t="s">
        <v>81</v>
      </c>
      <c r="K55" s="47" t="s">
        <v>102</v>
      </c>
      <c r="L55" s="38" t="s">
        <v>102</v>
      </c>
      <c r="M55" s="38" t="s">
        <v>81</v>
      </c>
      <c r="N55" s="47" t="s">
        <v>102</v>
      </c>
      <c r="O55" s="38" t="s">
        <v>102</v>
      </c>
    </row>
    <row r="56" spans="1:15" ht="15" customHeight="1" x14ac:dyDescent="0.3">
      <c r="A56" s="43" t="s">
        <v>82</v>
      </c>
      <c r="B56" s="45">
        <v>-2.2274999999999997E+36</v>
      </c>
      <c r="C56" s="10" t="s">
        <v>9</v>
      </c>
      <c r="D56" s="14"/>
      <c r="E56" s="15" t="s">
        <v>102</v>
      </c>
      <c r="F56" s="46">
        <v>0</v>
      </c>
      <c r="G56" s="10" t="s">
        <v>105</v>
      </c>
      <c r="H56" s="14"/>
      <c r="I56" s="15" t="s">
        <v>102</v>
      </c>
      <c r="J56" s="37" t="s">
        <v>82</v>
      </c>
      <c r="K56" s="47" t="s">
        <v>102</v>
      </c>
      <c r="L56" s="38" t="s">
        <v>102</v>
      </c>
      <c r="M56" s="38" t="s">
        <v>82</v>
      </c>
      <c r="N56" s="47" t="s">
        <v>102</v>
      </c>
      <c r="O56" s="38" t="s">
        <v>102</v>
      </c>
    </row>
    <row r="57" spans="1:15" ht="15" customHeight="1" x14ac:dyDescent="0.3">
      <c r="A57" s="43" t="s">
        <v>83</v>
      </c>
      <c r="B57" s="45">
        <v>-1.9092857142857139E+36</v>
      </c>
      <c r="C57" s="10" t="s">
        <v>9</v>
      </c>
      <c r="D57" s="14"/>
      <c r="E57" s="15" t="s">
        <v>102</v>
      </c>
      <c r="F57" s="46">
        <v>0</v>
      </c>
      <c r="G57" s="10" t="s">
        <v>105</v>
      </c>
      <c r="H57" s="14"/>
      <c r="I57" s="15" t="s">
        <v>102</v>
      </c>
      <c r="J57" s="37" t="s">
        <v>83</v>
      </c>
      <c r="K57" s="47" t="s">
        <v>102</v>
      </c>
      <c r="L57" s="38" t="s">
        <v>102</v>
      </c>
      <c r="M57" s="38" t="s">
        <v>83</v>
      </c>
      <c r="N57" s="47" t="s">
        <v>102</v>
      </c>
      <c r="O57" s="38" t="s">
        <v>102</v>
      </c>
    </row>
    <row r="58" spans="1:15" ht="15" customHeight="1" x14ac:dyDescent="0.3">
      <c r="A58" s="43" t="s">
        <v>84</v>
      </c>
      <c r="B58" s="45">
        <v>5.4469376790117275E+141</v>
      </c>
      <c r="C58" s="10" t="s">
        <v>9</v>
      </c>
      <c r="D58" s="14"/>
      <c r="E58" s="15" t="s">
        <v>102</v>
      </c>
      <c r="F58" s="46">
        <v>0</v>
      </c>
      <c r="G58" s="10" t="s">
        <v>105</v>
      </c>
      <c r="H58" s="14"/>
      <c r="I58" s="15" t="s">
        <v>102</v>
      </c>
      <c r="J58" s="37" t="s">
        <v>84</v>
      </c>
      <c r="K58" s="47" t="s">
        <v>102</v>
      </c>
      <c r="L58" s="38" t="s">
        <v>102</v>
      </c>
      <c r="M58" s="38" t="s">
        <v>84</v>
      </c>
      <c r="N58" s="47" t="s">
        <v>102</v>
      </c>
      <c r="O58" s="38" t="s">
        <v>102</v>
      </c>
    </row>
    <row r="59" spans="1:15" ht="15" customHeight="1" x14ac:dyDescent="0.3">
      <c r="A59" s="43" t="s">
        <v>85</v>
      </c>
      <c r="B59" s="45">
        <v>90.301786765339344</v>
      </c>
      <c r="C59" s="10" t="s">
        <v>9</v>
      </c>
      <c r="D59" s="14"/>
      <c r="E59" s="15" t="s">
        <v>102</v>
      </c>
      <c r="F59" s="46">
        <v>-6.6950070946982478</v>
      </c>
      <c r="G59" s="10" t="s">
        <v>105</v>
      </c>
      <c r="H59" s="14"/>
      <c r="I59" s="15" t="s">
        <v>102</v>
      </c>
      <c r="J59" s="37" t="s">
        <v>85</v>
      </c>
      <c r="K59" s="47" t="s">
        <v>102</v>
      </c>
      <c r="L59" s="38" t="s">
        <v>102</v>
      </c>
      <c r="M59" s="38" t="s">
        <v>85</v>
      </c>
      <c r="N59" s="47" t="s">
        <v>102</v>
      </c>
      <c r="O59" s="38" t="s">
        <v>102</v>
      </c>
    </row>
    <row r="60" spans="1:15" ht="15" customHeight="1" x14ac:dyDescent="0.3">
      <c r="A60" s="43" t="s">
        <v>86</v>
      </c>
      <c r="B60" s="45">
        <v>-1.7335640397483394</v>
      </c>
      <c r="C60" s="10" t="s">
        <v>9</v>
      </c>
      <c r="D60" s="14"/>
      <c r="E60" s="15" t="s">
        <v>102</v>
      </c>
      <c r="F60" s="46">
        <v>-159.62155961969989</v>
      </c>
      <c r="G60" s="10" t="s">
        <v>105</v>
      </c>
      <c r="H60" s="14"/>
      <c r="I60" s="15" t="s">
        <v>102</v>
      </c>
      <c r="J60" s="37" t="s">
        <v>86</v>
      </c>
      <c r="K60" s="47" t="s">
        <v>102</v>
      </c>
      <c r="L60" s="38" t="s">
        <v>102</v>
      </c>
      <c r="M60" s="38" t="s">
        <v>86</v>
      </c>
      <c r="N60" s="47" t="s">
        <v>102</v>
      </c>
      <c r="O60" s="38" t="s">
        <v>102</v>
      </c>
    </row>
    <row r="61" spans="1:15" ht="15" customHeight="1" x14ac:dyDescent="0.3">
      <c r="A61" s="43" t="s">
        <v>87</v>
      </c>
      <c r="B61" s="45">
        <v>54.661291831968448</v>
      </c>
      <c r="C61" s="10" t="s">
        <v>9</v>
      </c>
      <c r="D61" s="14"/>
      <c r="E61" s="15" t="s">
        <v>102</v>
      </c>
      <c r="F61" s="46">
        <v>145.52676585558899</v>
      </c>
      <c r="G61" s="10" t="s">
        <v>105</v>
      </c>
      <c r="H61" s="14"/>
      <c r="I61" s="15" t="s">
        <v>102</v>
      </c>
      <c r="J61" s="37" t="s">
        <v>87</v>
      </c>
      <c r="K61" s="47" t="s">
        <v>102</v>
      </c>
      <c r="L61" s="38" t="s">
        <v>102</v>
      </c>
      <c r="M61" s="38" t="s">
        <v>87</v>
      </c>
      <c r="N61" s="47" t="s">
        <v>102</v>
      </c>
      <c r="O61" s="38" t="s">
        <v>102</v>
      </c>
    </row>
    <row r="62" spans="1:15" ht="15" customHeight="1" x14ac:dyDescent="0.3">
      <c r="A62" s="43" t="s">
        <v>88</v>
      </c>
      <c r="B62" s="45">
        <v>-2.2274999999999997E+36</v>
      </c>
      <c r="C62" s="10" t="s">
        <v>9</v>
      </c>
      <c r="D62" s="14"/>
      <c r="E62" s="15" t="s">
        <v>102</v>
      </c>
      <c r="F62" s="46">
        <v>0</v>
      </c>
      <c r="G62" s="10" t="s">
        <v>105</v>
      </c>
      <c r="H62" s="14"/>
      <c r="I62" s="15" t="s">
        <v>102</v>
      </c>
      <c r="J62" s="37" t="s">
        <v>88</v>
      </c>
      <c r="K62" s="47" t="s">
        <v>102</v>
      </c>
      <c r="L62" s="38" t="s">
        <v>102</v>
      </c>
      <c r="M62" s="38" t="s">
        <v>88</v>
      </c>
      <c r="N62" s="47" t="s">
        <v>102</v>
      </c>
      <c r="O62" s="38" t="s">
        <v>102</v>
      </c>
    </row>
    <row r="63" spans="1:15" ht="15" customHeight="1" x14ac:dyDescent="0.3">
      <c r="A63" s="43" t="s">
        <v>89</v>
      </c>
      <c r="B63" s="45">
        <v>-110.27492200160793</v>
      </c>
      <c r="C63" s="10" t="s">
        <v>9</v>
      </c>
      <c r="D63" s="14"/>
      <c r="E63" s="15" t="s">
        <v>102</v>
      </c>
      <c r="F63" s="46">
        <v>4.2726981657941499E+36</v>
      </c>
      <c r="G63" s="10" t="s">
        <v>105</v>
      </c>
      <c r="H63" s="14"/>
      <c r="I63" s="15" t="s">
        <v>102</v>
      </c>
      <c r="J63" s="37" t="s">
        <v>89</v>
      </c>
      <c r="K63" s="47" t="s">
        <v>102</v>
      </c>
      <c r="L63" s="38" t="s">
        <v>102</v>
      </c>
      <c r="M63" s="38" t="s">
        <v>89</v>
      </c>
      <c r="N63" s="47" t="s">
        <v>102</v>
      </c>
      <c r="O63" s="38" t="s">
        <v>102</v>
      </c>
    </row>
    <row r="64" spans="1:15" ht="15" customHeight="1" x14ac:dyDescent="0.3">
      <c r="A64" s="43" t="s">
        <v>32</v>
      </c>
      <c r="B64" s="45">
        <v>9.8999999999999993E+37</v>
      </c>
      <c r="C64" s="10" t="s">
        <v>8</v>
      </c>
      <c r="D64" s="14"/>
      <c r="E64" s="15" t="s">
        <v>102</v>
      </c>
      <c r="F64" s="46">
        <v>0</v>
      </c>
      <c r="G64" s="10" t="s">
        <v>106</v>
      </c>
      <c r="H64" s="14"/>
      <c r="I64" s="15" t="s">
        <v>102</v>
      </c>
      <c r="J64" s="37" t="s">
        <v>32</v>
      </c>
      <c r="K64" s="47" t="s">
        <v>102</v>
      </c>
      <c r="L64" s="38" t="s">
        <v>102</v>
      </c>
      <c r="M64" s="38" t="s">
        <v>32</v>
      </c>
      <c r="N64" s="47" t="s">
        <v>102</v>
      </c>
      <c r="O64" s="38" t="s">
        <v>102</v>
      </c>
    </row>
    <row r="65" spans="1:15" ht="15" customHeight="1" x14ac:dyDescent="0.3">
      <c r="A65" s="43" t="s">
        <v>33</v>
      </c>
      <c r="B65" s="45">
        <v>673.64800000000002</v>
      </c>
      <c r="C65" s="10" t="s">
        <v>8</v>
      </c>
      <c r="D65" s="14"/>
      <c r="E65" s="15" t="s">
        <v>102</v>
      </c>
      <c r="F65" s="46">
        <v>-124.03580435147603</v>
      </c>
      <c r="G65" s="10" t="s">
        <v>106</v>
      </c>
      <c r="H65" s="14"/>
      <c r="I65" s="15" t="s">
        <v>102</v>
      </c>
      <c r="J65" s="37" t="s">
        <v>33</v>
      </c>
      <c r="K65" s="47" t="s">
        <v>102</v>
      </c>
      <c r="L65" s="38" t="s">
        <v>102</v>
      </c>
      <c r="M65" s="38" t="s">
        <v>33</v>
      </c>
      <c r="N65" s="47" t="s">
        <v>102</v>
      </c>
      <c r="O65" s="38" t="s">
        <v>102</v>
      </c>
    </row>
    <row r="66" spans="1:15" ht="15" customHeight="1" x14ac:dyDescent="0.3">
      <c r="A66" s="43" t="s">
        <v>34</v>
      </c>
      <c r="B66" s="45">
        <v>281.738</v>
      </c>
      <c r="C66" s="10" t="s">
        <v>8</v>
      </c>
      <c r="D66" s="14"/>
      <c r="E66" s="15" t="s">
        <v>102</v>
      </c>
      <c r="F66" s="46">
        <v>-394.28899850414467</v>
      </c>
      <c r="G66" s="10" t="s">
        <v>106</v>
      </c>
      <c r="H66" s="14"/>
      <c r="I66" s="15" t="s">
        <v>102</v>
      </c>
      <c r="J66" s="37" t="s">
        <v>34</v>
      </c>
      <c r="K66" s="47" t="s">
        <v>102</v>
      </c>
      <c r="L66" s="38" t="s">
        <v>102</v>
      </c>
      <c r="M66" s="38" t="s">
        <v>34</v>
      </c>
      <c r="N66" s="47" t="s">
        <v>102</v>
      </c>
      <c r="O66" s="38" t="s">
        <v>102</v>
      </c>
    </row>
    <row r="67" spans="1:15" ht="15" customHeight="1" x14ac:dyDescent="0.3">
      <c r="A67" s="43" t="s">
        <v>35</v>
      </c>
      <c r="B67" s="45">
        <v>489.983</v>
      </c>
      <c r="C67" s="10" t="s">
        <v>8</v>
      </c>
      <c r="D67" s="14"/>
      <c r="E67" s="15" t="s">
        <v>102</v>
      </c>
      <c r="F67" s="46">
        <v>348.61572531638961</v>
      </c>
      <c r="G67" s="10" t="s">
        <v>106</v>
      </c>
      <c r="H67" s="14"/>
      <c r="I67" s="15" t="s">
        <v>102</v>
      </c>
      <c r="J67" s="37" t="s">
        <v>35</v>
      </c>
      <c r="K67" s="47" t="s">
        <v>102</v>
      </c>
      <c r="L67" s="38" t="s">
        <v>102</v>
      </c>
      <c r="M67" s="38" t="s">
        <v>35</v>
      </c>
      <c r="N67" s="47" t="s">
        <v>102</v>
      </c>
      <c r="O67" s="38" t="s">
        <v>102</v>
      </c>
    </row>
    <row r="68" spans="1:15" ht="15" customHeight="1" x14ac:dyDescent="0.3">
      <c r="A68" s="43" t="s">
        <v>36</v>
      </c>
      <c r="B68" s="45">
        <v>836.62900000000002</v>
      </c>
      <c r="C68" s="10" t="s">
        <v>8</v>
      </c>
      <c r="D68" s="14"/>
      <c r="E68" s="15" t="s">
        <v>102</v>
      </c>
      <c r="F68" s="46">
        <v>-285.68286151322906</v>
      </c>
      <c r="G68" s="10" t="s">
        <v>106</v>
      </c>
      <c r="H68" s="14"/>
      <c r="I68" s="15" t="s">
        <v>102</v>
      </c>
      <c r="J68" s="37" t="s">
        <v>36</v>
      </c>
      <c r="K68" s="47" t="s">
        <v>102</v>
      </c>
      <c r="L68" s="38" t="s">
        <v>102</v>
      </c>
      <c r="M68" s="38" t="s">
        <v>36</v>
      </c>
      <c r="N68" s="47" t="s">
        <v>102</v>
      </c>
      <c r="O68" s="38" t="s">
        <v>102</v>
      </c>
    </row>
    <row r="69" spans="1:15" ht="15" customHeight="1" x14ac:dyDescent="0.3">
      <c r="A69" s="42" t="s">
        <v>37</v>
      </c>
      <c r="B69" s="45">
        <v>353.02699999999999</v>
      </c>
      <c r="C69" s="10" t="s">
        <v>8</v>
      </c>
      <c r="D69" s="14"/>
      <c r="E69" s="15" t="s">
        <v>102</v>
      </c>
      <c r="F69" s="46">
        <v>-30.023017594168344</v>
      </c>
      <c r="G69" s="10" t="s">
        <v>106</v>
      </c>
      <c r="H69" s="14"/>
      <c r="I69" s="15" t="s">
        <v>102</v>
      </c>
      <c r="J69" s="37" t="s">
        <v>37</v>
      </c>
      <c r="K69" s="47" t="s">
        <v>102</v>
      </c>
      <c r="L69" s="38" t="s">
        <v>102</v>
      </c>
      <c r="M69" s="38" t="s">
        <v>37</v>
      </c>
      <c r="N69" s="47" t="s">
        <v>102</v>
      </c>
      <c r="O69" s="38" t="s">
        <v>102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7" priority="5">
      <formula>IF($B$2&lt;&gt;"",TRUE,FALSE)</formula>
    </cfRule>
  </conditionalFormatting>
  <conditionalFormatting sqref="D3:E3">
    <cfRule type="expression" dxfId="6" priority="3">
      <formula>IF($D$2&lt;&gt;"",TRUE,FALSE)</formula>
    </cfRule>
  </conditionalFormatting>
  <conditionalFormatting sqref="F3:G3">
    <cfRule type="expression" dxfId="5" priority="2">
      <formula>IF($F$2&lt;&gt;"",TRUE,FALSE)</formula>
    </cfRule>
  </conditionalFormatting>
  <conditionalFormatting sqref="H3:I3">
    <cfRule type="expression" dxfId="4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{F7A43CA1-C97C-4CF5-ADBF-B78970F297CB}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{7291B528-6D6F-43F1-A104-E911E0AB1962}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{CCE84DA8-59B6-4867-97DF-A1591A1CADED}</x14:id>
        </ext>
      </extLst>
    </cfRule>
  </conditionalFormatting>
  <conditionalFormatting sqref="D14">
    <cfRule type="dataBar" priority="174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{D8F14591-1DC2-4F88-96B0-6C4560A49753}</x14:id>
        </ext>
      </extLst>
    </cfRule>
  </conditionalFormatting>
  <conditionalFormatting sqref="D15">
    <cfRule type="dataBar" priority="175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{1DCABD88-0E11-47BF-9C44-5B33F6AB01EE}</x14:id>
        </ext>
      </extLst>
    </cfRule>
  </conditionalFormatting>
  <conditionalFormatting sqref="D16">
    <cfRule type="dataBar" priority="176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{80290C1E-14F7-477C-9819-3A8E9C6D1540}</x14:id>
        </ext>
      </extLst>
    </cfRule>
  </conditionalFormatting>
  <conditionalFormatting sqref="D17">
    <cfRule type="dataBar" priority="177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{737EB81D-9733-4778-B9B2-D0D0D2A54729}</x14:id>
        </ext>
      </extLst>
    </cfRule>
  </conditionalFormatting>
  <conditionalFormatting sqref="D18">
    <cfRule type="dataBar" priority="178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{628E1BFC-87D6-44A6-B98C-9F3A156BF7ED}</x14:id>
        </ext>
      </extLst>
    </cfRule>
  </conditionalFormatting>
  <conditionalFormatting sqref="D19">
    <cfRule type="dataBar" priority="179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{21C76257-559E-4FFC-B056-7C1A9B5C3F10}</x14:id>
        </ext>
      </extLst>
    </cfRule>
  </conditionalFormatting>
  <conditionalFormatting sqref="D20">
    <cfRule type="dataBar" priority="180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{8778CC5E-31DF-47A0-9D91-7E6658DAF5F3}</x14:id>
        </ext>
      </extLst>
    </cfRule>
  </conditionalFormatting>
  <conditionalFormatting sqref="D21">
    <cfRule type="dataBar" priority="181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{44EB37E3-85C5-4A56-B875-86EF64E2CB82}</x14:id>
        </ext>
      </extLst>
    </cfRule>
  </conditionalFormatting>
  <conditionalFormatting sqref="D22">
    <cfRule type="dataBar" priority="182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{53499520-6E34-4F70-B41D-F9505EB8401B}</x14:id>
        </ext>
      </extLst>
    </cfRule>
  </conditionalFormatting>
  <conditionalFormatting sqref="D23">
    <cfRule type="dataBar" priority="183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{CF25A6B5-E536-4F2D-83C5-CA5CB5E1481F}</x14:id>
        </ext>
      </extLst>
    </cfRule>
  </conditionalFormatting>
  <conditionalFormatting sqref="D24">
    <cfRule type="dataBar" priority="184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{38E46C0E-280A-4691-ADB6-796B32FAC891}</x14:id>
        </ext>
      </extLst>
    </cfRule>
  </conditionalFormatting>
  <conditionalFormatting sqref="D25">
    <cfRule type="dataBar" priority="185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{7775AA80-11D2-4D30-876C-DC9349EDD51E}</x14:id>
        </ext>
      </extLst>
    </cfRule>
  </conditionalFormatting>
  <conditionalFormatting sqref="D26">
    <cfRule type="dataBar" priority="186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{77741A5C-2CFB-492C-A29A-DDB14C4DE5A8}</x14:id>
        </ext>
      </extLst>
    </cfRule>
  </conditionalFormatting>
  <conditionalFormatting sqref="D27">
    <cfRule type="dataBar" priority="187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{5D5662A3-F471-42AD-83A8-41133BEC6A4D}</x14:id>
        </ext>
      </extLst>
    </cfRule>
  </conditionalFormatting>
  <conditionalFormatting sqref="D28">
    <cfRule type="dataBar" priority="188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{F3415A80-6122-49B5-A22C-9C0D0CB32FC5}</x14:id>
        </ext>
      </extLst>
    </cfRule>
  </conditionalFormatting>
  <conditionalFormatting sqref="D29">
    <cfRule type="dataBar" priority="189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{5AC528F2-6EC8-4009-8522-4D2AEE4921A1}</x14:id>
        </ext>
      </extLst>
    </cfRule>
  </conditionalFormatting>
  <conditionalFormatting sqref="D30">
    <cfRule type="dataBar" priority="190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{139AFCC4-4A7D-4574-8569-97D003A92269}</x14:id>
        </ext>
      </extLst>
    </cfRule>
  </conditionalFormatting>
  <conditionalFormatting sqref="D31">
    <cfRule type="dataBar" priority="191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{D7ED674D-7596-4E5C-B929-1FDAC1937A30}</x14:id>
        </ext>
      </extLst>
    </cfRule>
  </conditionalFormatting>
  <conditionalFormatting sqref="D32">
    <cfRule type="dataBar" priority="192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{641091EB-FB6F-44BB-BA5B-3978D4D152F0}</x14:id>
        </ext>
      </extLst>
    </cfRule>
  </conditionalFormatting>
  <conditionalFormatting sqref="D33">
    <cfRule type="dataBar" priority="193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{3890BFA3-E7E6-4948-BD28-AF09205271AD}</x14:id>
        </ext>
      </extLst>
    </cfRule>
  </conditionalFormatting>
  <conditionalFormatting sqref="D34">
    <cfRule type="dataBar" priority="194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{3E9A4727-12C9-4769-A171-A479A3F454F7}</x14:id>
        </ext>
      </extLst>
    </cfRule>
  </conditionalFormatting>
  <conditionalFormatting sqref="D35">
    <cfRule type="dataBar" priority="195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{05DCE888-E8A8-4265-8AAC-1BA1803E2595}</x14:id>
        </ext>
      </extLst>
    </cfRule>
  </conditionalFormatting>
  <conditionalFormatting sqref="D36">
    <cfRule type="dataBar" priority="196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{E49B8ECE-C394-4830-BF70-423B5C9679A2}</x14:id>
        </ext>
      </extLst>
    </cfRule>
  </conditionalFormatting>
  <conditionalFormatting sqref="D45">
    <cfRule type="dataBar" priority="197">
      <dataBar>
        <cfvo type="num" val="0"/>
        <cfvo type="formula" val="$D$45*$D$45/$B$45"/>
        <color theme="5" tint="0.59999389629810485"/>
      </dataBar>
      <extLst>
        <ext xmlns:x14="http://schemas.microsoft.com/office/spreadsheetml/2009/9/main" uri="{B025F937-C7B1-47D3-B67F-A62EFF666E3E}">
          <x14:id>{9EB82691-97DF-4B8E-88BD-BC104C11C7A0}</x14:id>
        </ext>
      </extLst>
    </cfRule>
  </conditionalFormatting>
  <conditionalFormatting sqref="D46">
    <cfRule type="dataBar" priority="198">
      <dataBar>
        <cfvo type="num" val="0"/>
        <cfvo type="formula" val="$D$46*$D$46/$B$46"/>
        <color theme="5" tint="0.59999389629810485"/>
      </dataBar>
      <extLst>
        <ext xmlns:x14="http://schemas.microsoft.com/office/spreadsheetml/2009/9/main" uri="{B025F937-C7B1-47D3-B67F-A62EFF666E3E}">
          <x14:id>{FAC273E2-81B6-4135-8C3E-BFA3E2A7AB64}</x14:id>
        </ext>
      </extLst>
    </cfRule>
  </conditionalFormatting>
  <conditionalFormatting sqref="D47">
    <cfRule type="dataBar" priority="199">
      <dataBar>
        <cfvo type="num" val="0"/>
        <cfvo type="formula" val="$D$47*$D$47/$B$47"/>
        <color theme="5" tint="0.59999389629810485"/>
      </dataBar>
      <extLst>
        <ext xmlns:x14="http://schemas.microsoft.com/office/spreadsheetml/2009/9/main" uri="{B025F937-C7B1-47D3-B67F-A62EFF666E3E}">
          <x14:id>{BD1E546E-DD49-43EB-ABDE-2D7051B380D5}</x14:id>
        </ext>
      </extLst>
    </cfRule>
  </conditionalFormatting>
  <conditionalFormatting sqref="D48">
    <cfRule type="dataBar" priority="200">
      <dataBar>
        <cfvo type="num" val="0"/>
        <cfvo type="formula" val="$D$48*$D$48/$B$48"/>
        <color theme="5" tint="0.59999389629810485"/>
      </dataBar>
      <extLst>
        <ext xmlns:x14="http://schemas.microsoft.com/office/spreadsheetml/2009/9/main" uri="{B025F937-C7B1-47D3-B67F-A62EFF666E3E}">
          <x14:id>{951A164A-6E32-4D17-A31B-995C48BAEF3D}</x14:id>
        </ext>
      </extLst>
    </cfRule>
  </conditionalFormatting>
  <conditionalFormatting sqref="D49">
    <cfRule type="dataBar" priority="201">
      <dataBar>
        <cfvo type="num" val="0"/>
        <cfvo type="formula" val="$D$49*$D$49/$B$49"/>
        <color theme="5" tint="0.59999389629810485"/>
      </dataBar>
      <extLst>
        <ext xmlns:x14="http://schemas.microsoft.com/office/spreadsheetml/2009/9/main" uri="{B025F937-C7B1-47D3-B67F-A62EFF666E3E}">
          <x14:id>{8F04BF68-3F1A-4109-99A7-7D5334F3F95F}</x14:id>
        </ext>
      </extLst>
    </cfRule>
  </conditionalFormatting>
  <conditionalFormatting sqref="D50">
    <cfRule type="dataBar" priority="202">
      <dataBar>
        <cfvo type="num" val="0"/>
        <cfvo type="formula" val="$D$50*$D$50/$B$50"/>
        <color theme="5" tint="0.59999389629810485"/>
      </dataBar>
      <extLst>
        <ext xmlns:x14="http://schemas.microsoft.com/office/spreadsheetml/2009/9/main" uri="{B025F937-C7B1-47D3-B67F-A62EFF666E3E}">
          <x14:id>{930E8EC7-DD9E-4646-8141-01CB3F32DA3E}</x14:id>
        </ext>
      </extLst>
    </cfRule>
  </conditionalFormatting>
  <conditionalFormatting sqref="D51">
    <cfRule type="dataBar" priority="203">
      <dataBar>
        <cfvo type="num" val="0"/>
        <cfvo type="formula" val="$D$51*$D$51/$B$51"/>
        <color theme="5" tint="0.59999389629810485"/>
      </dataBar>
      <extLst>
        <ext xmlns:x14="http://schemas.microsoft.com/office/spreadsheetml/2009/9/main" uri="{B025F937-C7B1-47D3-B67F-A62EFF666E3E}">
          <x14:id>{C47575C2-8383-460A-ADFD-DED7D6C137D7}</x14:id>
        </ext>
      </extLst>
    </cfRule>
  </conditionalFormatting>
  <conditionalFormatting sqref="D64">
    <cfRule type="dataBar" priority="204">
      <dataBar>
        <cfvo type="num" val="0"/>
        <cfvo type="formula" val="$D$64*$D$64/$B$64"/>
        <color theme="5" tint="0.59999389629810485"/>
      </dataBar>
      <extLst>
        <ext xmlns:x14="http://schemas.microsoft.com/office/spreadsheetml/2009/9/main" uri="{B025F937-C7B1-47D3-B67F-A62EFF666E3E}">
          <x14:id>{0F87A81A-056D-4CD3-9BEF-6F0126084480}</x14:id>
        </ext>
      </extLst>
    </cfRule>
  </conditionalFormatting>
  <conditionalFormatting sqref="D65">
    <cfRule type="dataBar" priority="205">
      <dataBar>
        <cfvo type="num" val="0"/>
        <cfvo type="formula" val="$D$65*$D$65/$B$65"/>
        <color theme="5" tint="0.59999389629810485"/>
      </dataBar>
      <extLst>
        <ext xmlns:x14="http://schemas.microsoft.com/office/spreadsheetml/2009/9/main" uri="{B025F937-C7B1-47D3-B67F-A62EFF666E3E}">
          <x14:id>{6D0CADD7-AB16-4EDB-95B6-78EAD8336849}</x14:id>
        </ext>
      </extLst>
    </cfRule>
  </conditionalFormatting>
  <conditionalFormatting sqref="D66">
    <cfRule type="dataBar" priority="206">
      <dataBar>
        <cfvo type="num" val="0"/>
        <cfvo type="formula" val="$D$66*$D$66/$B$66"/>
        <color theme="5" tint="0.59999389629810485"/>
      </dataBar>
      <extLst>
        <ext xmlns:x14="http://schemas.microsoft.com/office/spreadsheetml/2009/9/main" uri="{B025F937-C7B1-47D3-B67F-A62EFF666E3E}">
          <x14:id>{C9D2C5AA-8B26-4AB7-AB95-003AD15EB2F2}</x14:id>
        </ext>
      </extLst>
    </cfRule>
  </conditionalFormatting>
  <conditionalFormatting sqref="D67">
    <cfRule type="dataBar" priority="207">
      <dataBar>
        <cfvo type="num" val="0"/>
        <cfvo type="formula" val="$D$67*$D$67/$B$67"/>
        <color theme="5" tint="0.59999389629810485"/>
      </dataBar>
      <extLst>
        <ext xmlns:x14="http://schemas.microsoft.com/office/spreadsheetml/2009/9/main" uri="{B025F937-C7B1-47D3-B67F-A62EFF666E3E}">
          <x14:id>{44BE7427-4DD9-4417-8FF6-D0B6D1EA5F0C}</x14:id>
        </ext>
      </extLst>
    </cfRule>
  </conditionalFormatting>
  <conditionalFormatting sqref="D68">
    <cfRule type="dataBar" priority="208">
      <dataBar>
        <cfvo type="num" val="0"/>
        <cfvo type="formula" val="$D$68*$D$68/$B$68"/>
        <color theme="5" tint="0.59999389629810485"/>
      </dataBar>
      <extLst>
        <ext xmlns:x14="http://schemas.microsoft.com/office/spreadsheetml/2009/9/main" uri="{B025F937-C7B1-47D3-B67F-A62EFF666E3E}">
          <x14:id>{AD67D925-B9CA-40C1-81DE-15900845521D}</x14:id>
        </ext>
      </extLst>
    </cfRule>
  </conditionalFormatting>
  <conditionalFormatting sqref="D69">
    <cfRule type="dataBar" priority="209">
      <dataBar>
        <cfvo type="num" val="0"/>
        <cfvo type="formula" val="$D$69*$D$69/$B$69"/>
        <color theme="5" tint="0.59999389629810485"/>
      </dataBar>
      <extLst>
        <ext xmlns:x14="http://schemas.microsoft.com/office/spreadsheetml/2009/9/main" uri="{B025F937-C7B1-47D3-B67F-A62EFF666E3E}">
          <x14:id>{74868886-34B7-407F-A834-5651B4B8037A}</x14:id>
        </ext>
      </extLst>
    </cfRule>
  </conditionalFormatting>
  <conditionalFormatting sqref="H6">
    <cfRule type="dataBar" priority="210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{9C7E57E3-7608-4E3C-8E2D-5E9025C00AFA}</x14:id>
        </ext>
      </extLst>
    </cfRule>
  </conditionalFormatting>
  <conditionalFormatting sqref="H7">
    <cfRule type="dataBar" priority="211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{31CE5D6E-DE79-483F-B40A-385713FE355B}</x14:id>
        </ext>
      </extLst>
    </cfRule>
  </conditionalFormatting>
  <conditionalFormatting sqref="H8">
    <cfRule type="dataBar" priority="212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{B2E9FB88-C93F-44FF-8C5F-816D059F405A}</x14:id>
        </ext>
      </extLst>
    </cfRule>
  </conditionalFormatting>
  <conditionalFormatting sqref="H14">
    <cfRule type="dataBar" priority="213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{FF2A13DF-22C5-4E8B-B7CA-0EE85869D440}</x14:id>
        </ext>
      </extLst>
    </cfRule>
  </conditionalFormatting>
  <conditionalFormatting sqref="H15">
    <cfRule type="dataBar" priority="214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{77198F5C-1468-48AD-9F07-0833DD617C97}</x14:id>
        </ext>
      </extLst>
    </cfRule>
  </conditionalFormatting>
  <conditionalFormatting sqref="H16">
    <cfRule type="dataBar" priority="215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{BA0B85BE-B1CC-4144-AA0C-A910B10ED68B}</x14:id>
        </ext>
      </extLst>
    </cfRule>
  </conditionalFormatting>
  <conditionalFormatting sqref="H17">
    <cfRule type="dataBar" priority="216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{04960AA5-A0C8-4765-84DB-D76C6EAC74C6}</x14:id>
        </ext>
      </extLst>
    </cfRule>
  </conditionalFormatting>
  <conditionalFormatting sqref="H18">
    <cfRule type="dataBar" priority="217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{C7349DA0-4A97-4A81-8D31-740A178AC5E9}</x14:id>
        </ext>
      </extLst>
    </cfRule>
  </conditionalFormatting>
  <conditionalFormatting sqref="H19">
    <cfRule type="dataBar" priority="218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{65E56E18-62DB-4484-BBF5-A39B1F6C788B}</x14:id>
        </ext>
      </extLst>
    </cfRule>
  </conditionalFormatting>
  <conditionalFormatting sqref="H20">
    <cfRule type="dataBar" priority="219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{D8DAFB1C-FCF1-4AFA-BBE7-CF6ACC241FD7}</x14:id>
        </ext>
      </extLst>
    </cfRule>
  </conditionalFormatting>
  <conditionalFormatting sqref="H21">
    <cfRule type="dataBar" priority="220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{D551D4AE-C5E7-4D46-8B69-918A31C0722D}</x14:id>
        </ext>
      </extLst>
    </cfRule>
  </conditionalFormatting>
  <conditionalFormatting sqref="H22">
    <cfRule type="dataBar" priority="221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{D2457C8D-087A-4D92-84C7-94E7FA781017}</x14:id>
        </ext>
      </extLst>
    </cfRule>
  </conditionalFormatting>
  <conditionalFormatting sqref="H23">
    <cfRule type="dataBar" priority="222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{8F77A2AC-3F8C-4F11-81E4-97F06891D1A6}</x14:id>
        </ext>
      </extLst>
    </cfRule>
  </conditionalFormatting>
  <conditionalFormatting sqref="H24">
    <cfRule type="dataBar" priority="223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{8777A403-2ADB-474D-A9AE-4A4622081C67}</x14:id>
        </ext>
      </extLst>
    </cfRule>
  </conditionalFormatting>
  <conditionalFormatting sqref="H25">
    <cfRule type="dataBar" priority="224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{63688D38-C0E2-4950-BA51-5AC40677D2BC}</x14:id>
        </ext>
      </extLst>
    </cfRule>
  </conditionalFormatting>
  <conditionalFormatting sqref="H26">
    <cfRule type="dataBar" priority="225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{23BE359D-06F4-47EF-B2B1-BE950F1DC0F6}</x14:id>
        </ext>
      </extLst>
    </cfRule>
  </conditionalFormatting>
  <conditionalFormatting sqref="H27">
    <cfRule type="dataBar" priority="226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{52F7CF0F-8F0C-4414-8A42-47AA7D8E18F7}</x14:id>
        </ext>
      </extLst>
    </cfRule>
  </conditionalFormatting>
  <conditionalFormatting sqref="H28">
    <cfRule type="dataBar" priority="227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{2E306937-12EA-412A-8929-98B80CDA9A41}</x14:id>
        </ext>
      </extLst>
    </cfRule>
  </conditionalFormatting>
  <conditionalFormatting sqref="H29">
    <cfRule type="dataBar" priority="228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{6A2FB306-A176-4800-B5B1-4EC24E5F416C}</x14:id>
        </ext>
      </extLst>
    </cfRule>
  </conditionalFormatting>
  <conditionalFormatting sqref="H30">
    <cfRule type="dataBar" priority="229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{384598E9-DFAC-43B5-81E3-27D1D23CBD83}</x14:id>
        </ext>
      </extLst>
    </cfRule>
  </conditionalFormatting>
  <conditionalFormatting sqref="H31">
    <cfRule type="dataBar" priority="230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{F5C4C8FD-72FD-49AD-816C-E57CD48F2FAB}</x14:id>
        </ext>
      </extLst>
    </cfRule>
  </conditionalFormatting>
  <conditionalFormatting sqref="H32">
    <cfRule type="dataBar" priority="231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{4D8A6FCA-FF9C-4F4A-A76B-B0269E5202E6}</x14:id>
        </ext>
      </extLst>
    </cfRule>
  </conditionalFormatting>
  <conditionalFormatting sqref="H33">
    <cfRule type="dataBar" priority="232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{6E630C97-8026-44F6-8299-63CD64D47B87}</x14:id>
        </ext>
      </extLst>
    </cfRule>
  </conditionalFormatting>
  <conditionalFormatting sqref="H34">
    <cfRule type="dataBar" priority="233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{597175E9-9467-4B05-BBDD-64254AF936A1}</x14:id>
        </ext>
      </extLst>
    </cfRule>
  </conditionalFormatting>
  <conditionalFormatting sqref="H35">
    <cfRule type="dataBar" priority="234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{19936811-6180-4D83-ACC5-08E812600A6C}</x14:id>
        </ext>
      </extLst>
    </cfRule>
  </conditionalFormatting>
  <conditionalFormatting sqref="H36">
    <cfRule type="dataBar" priority="235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{0434BF61-CC2C-4950-BD51-960189B74928}</x14:id>
        </ext>
      </extLst>
    </cfRule>
  </conditionalFormatting>
  <conditionalFormatting sqref="H45">
    <cfRule type="dataBar" priority="236">
      <dataBar>
        <cfvo type="num" val="0"/>
        <cfvo type="formula" val="$H$45*$H$45/$F$45"/>
        <color theme="5" tint="0.59999389629810485"/>
      </dataBar>
      <extLst>
        <ext xmlns:x14="http://schemas.microsoft.com/office/spreadsheetml/2009/9/main" uri="{B025F937-C7B1-47D3-B67F-A62EFF666E3E}">
          <x14:id>{29175136-3AE0-4C59-96E6-8C0F4EB89E31}</x14:id>
        </ext>
      </extLst>
    </cfRule>
  </conditionalFormatting>
  <conditionalFormatting sqref="H46">
    <cfRule type="dataBar" priority="237">
      <dataBar>
        <cfvo type="num" val="0"/>
        <cfvo type="formula" val="$H$46*$H$46/$F$46"/>
        <color theme="5" tint="0.59999389629810485"/>
      </dataBar>
      <extLst>
        <ext xmlns:x14="http://schemas.microsoft.com/office/spreadsheetml/2009/9/main" uri="{B025F937-C7B1-47D3-B67F-A62EFF666E3E}">
          <x14:id>{E48D5218-C22B-46B6-B1E9-2D57D7658DB3}</x14:id>
        </ext>
      </extLst>
    </cfRule>
  </conditionalFormatting>
  <conditionalFormatting sqref="H47">
    <cfRule type="dataBar" priority="238">
      <dataBar>
        <cfvo type="num" val="0"/>
        <cfvo type="formula" val="$H$47*$H$47/$F$47"/>
        <color theme="5" tint="0.59999389629810485"/>
      </dataBar>
      <extLst>
        <ext xmlns:x14="http://schemas.microsoft.com/office/spreadsheetml/2009/9/main" uri="{B025F937-C7B1-47D3-B67F-A62EFF666E3E}">
          <x14:id>{7ECFBAE8-F005-4856-95A8-1BBEEF2EE0FB}</x14:id>
        </ext>
      </extLst>
    </cfRule>
  </conditionalFormatting>
  <conditionalFormatting sqref="H48">
    <cfRule type="dataBar" priority="239">
      <dataBar>
        <cfvo type="num" val="0"/>
        <cfvo type="formula" val="$H$48*$H$48/$F$48"/>
        <color theme="5" tint="0.59999389629810485"/>
      </dataBar>
      <extLst>
        <ext xmlns:x14="http://schemas.microsoft.com/office/spreadsheetml/2009/9/main" uri="{B025F937-C7B1-47D3-B67F-A62EFF666E3E}">
          <x14:id>{FD1F7028-0EF9-4701-8B10-DC7EDC278ED5}</x14:id>
        </ext>
      </extLst>
    </cfRule>
  </conditionalFormatting>
  <conditionalFormatting sqref="H49">
    <cfRule type="dataBar" priority="240">
      <dataBar>
        <cfvo type="num" val="0"/>
        <cfvo type="formula" val="$H$49*$H$49/$F$49"/>
        <color theme="5" tint="0.59999389629810485"/>
      </dataBar>
      <extLst>
        <ext xmlns:x14="http://schemas.microsoft.com/office/spreadsheetml/2009/9/main" uri="{B025F937-C7B1-47D3-B67F-A62EFF666E3E}">
          <x14:id>{842E86BC-3F45-49ED-83D7-D60DE355D462}</x14:id>
        </ext>
      </extLst>
    </cfRule>
  </conditionalFormatting>
  <conditionalFormatting sqref="H50">
    <cfRule type="dataBar" priority="241">
      <dataBar>
        <cfvo type="num" val="0"/>
        <cfvo type="formula" val="$H$50*$H$50/$F$50"/>
        <color theme="5" tint="0.59999389629810485"/>
      </dataBar>
      <extLst>
        <ext xmlns:x14="http://schemas.microsoft.com/office/spreadsheetml/2009/9/main" uri="{B025F937-C7B1-47D3-B67F-A62EFF666E3E}">
          <x14:id>{E0D7BD4A-44AB-49BA-9C56-F3D264A7D1FF}</x14:id>
        </ext>
      </extLst>
    </cfRule>
  </conditionalFormatting>
  <conditionalFormatting sqref="H51">
    <cfRule type="dataBar" priority="242">
      <dataBar>
        <cfvo type="num" val="0"/>
        <cfvo type="formula" val="$H$51*$H$51/$F$51"/>
        <color theme="5" tint="0.59999389629810485"/>
      </dataBar>
      <extLst>
        <ext xmlns:x14="http://schemas.microsoft.com/office/spreadsheetml/2009/9/main" uri="{B025F937-C7B1-47D3-B67F-A62EFF666E3E}">
          <x14:id>{9FD4D540-F973-4292-94CD-6935416A9A45}</x14:id>
        </ext>
      </extLst>
    </cfRule>
  </conditionalFormatting>
  <conditionalFormatting sqref="H64">
    <cfRule type="dataBar" priority="243">
      <dataBar>
        <cfvo type="num" val="0"/>
        <cfvo type="formula" val="$H$64*$H$64/$F$64"/>
        <color theme="5" tint="0.59999389629810485"/>
      </dataBar>
      <extLst>
        <ext xmlns:x14="http://schemas.microsoft.com/office/spreadsheetml/2009/9/main" uri="{B025F937-C7B1-47D3-B67F-A62EFF666E3E}">
          <x14:id>{1985288E-9558-4483-8898-FF8916D358E3}</x14:id>
        </ext>
      </extLst>
    </cfRule>
  </conditionalFormatting>
  <conditionalFormatting sqref="H65">
    <cfRule type="dataBar" priority="244">
      <dataBar>
        <cfvo type="num" val="0"/>
        <cfvo type="formula" val="$H$65*$H$65/$F$65"/>
        <color theme="5" tint="0.59999389629810485"/>
      </dataBar>
      <extLst>
        <ext xmlns:x14="http://schemas.microsoft.com/office/spreadsheetml/2009/9/main" uri="{B025F937-C7B1-47D3-B67F-A62EFF666E3E}">
          <x14:id>{45AD1A27-A9D1-4AF2-9CA4-AC47B0B87A1A}</x14:id>
        </ext>
      </extLst>
    </cfRule>
  </conditionalFormatting>
  <conditionalFormatting sqref="H66">
    <cfRule type="dataBar" priority="245">
      <dataBar>
        <cfvo type="num" val="0"/>
        <cfvo type="formula" val="$H$66*$H$66/$F$66"/>
        <color theme="5" tint="0.59999389629810485"/>
      </dataBar>
      <extLst>
        <ext xmlns:x14="http://schemas.microsoft.com/office/spreadsheetml/2009/9/main" uri="{B025F937-C7B1-47D3-B67F-A62EFF666E3E}">
          <x14:id>{AD0505E9-2660-4767-B253-3EAB72D55312}</x14:id>
        </ext>
      </extLst>
    </cfRule>
  </conditionalFormatting>
  <conditionalFormatting sqref="H67">
    <cfRule type="dataBar" priority="246">
      <dataBar>
        <cfvo type="num" val="0"/>
        <cfvo type="formula" val="$H$67*$H$67/$F$67"/>
        <color theme="5" tint="0.59999389629810485"/>
      </dataBar>
      <extLst>
        <ext xmlns:x14="http://schemas.microsoft.com/office/spreadsheetml/2009/9/main" uri="{B025F937-C7B1-47D3-B67F-A62EFF666E3E}">
          <x14:id>{D54A9053-9601-4D5F-A768-BD3F414A53C9}</x14:id>
        </ext>
      </extLst>
    </cfRule>
  </conditionalFormatting>
  <conditionalFormatting sqref="H68">
    <cfRule type="dataBar" priority="247">
      <dataBar>
        <cfvo type="num" val="0"/>
        <cfvo type="formula" val="$H$68*$H$68/$F$68"/>
        <color theme="5" tint="0.59999389629810485"/>
      </dataBar>
      <extLst>
        <ext xmlns:x14="http://schemas.microsoft.com/office/spreadsheetml/2009/9/main" uri="{B025F937-C7B1-47D3-B67F-A62EFF666E3E}">
          <x14:id>{978DD4DE-6F9E-4AE5-A12E-0461B5552A24}</x14:id>
        </ext>
      </extLst>
    </cfRule>
  </conditionalFormatting>
  <conditionalFormatting sqref="H69">
    <cfRule type="dataBar" priority="248">
      <dataBar>
        <cfvo type="num" val="0"/>
        <cfvo type="formula" val="$H$69*$H$69/$F$69"/>
        <color theme="5" tint="0.59999389629810485"/>
      </dataBar>
      <extLst>
        <ext xmlns:x14="http://schemas.microsoft.com/office/spreadsheetml/2009/9/main" uri="{B025F937-C7B1-47D3-B67F-A62EFF666E3E}">
          <x14:id>{8BC48B73-2B1B-42AA-8F2C-7761E81B7134}</x14:id>
        </ext>
      </extLst>
    </cfRule>
  </conditionalFormatting>
  <conditionalFormatting sqref="D9">
    <cfRule type="dataBar" priority="249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{4463AF1F-9C65-458E-A11E-FCC5E723FE28}</x14:id>
        </ext>
      </extLst>
    </cfRule>
  </conditionalFormatting>
  <conditionalFormatting sqref="H9">
    <cfRule type="dataBar" priority="250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{F7F53D35-4A40-4734-B0BC-ADA39F2C9FDA}</x14:id>
        </ext>
      </extLst>
    </cfRule>
  </conditionalFormatting>
  <conditionalFormatting sqref="D10">
    <cfRule type="dataBar" priority="251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{91DE62CF-2E33-4400-A4AD-82676BF8BA38}</x14:id>
        </ext>
      </extLst>
    </cfRule>
  </conditionalFormatting>
  <conditionalFormatting sqref="H10">
    <cfRule type="dataBar" priority="252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{90C5F414-9942-41EC-A205-4B01E549B52B}</x14:id>
        </ext>
      </extLst>
    </cfRule>
  </conditionalFormatting>
  <conditionalFormatting sqref="D37">
    <cfRule type="dataBar" priority="253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{820300A5-AD65-4067-BBD2-CA86397D3FCE}</x14:id>
        </ext>
      </extLst>
    </cfRule>
  </conditionalFormatting>
  <conditionalFormatting sqref="H37">
    <cfRule type="dataBar" priority="254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{A245FC3E-3004-4983-B4DC-17218B1AD6B0}</x14:id>
        </ext>
      </extLst>
    </cfRule>
  </conditionalFormatting>
  <conditionalFormatting sqref="D38">
    <cfRule type="dataBar" priority="255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{D8117331-0BB2-4F1F-A5B3-F0ABCA6C6E15}</x14:id>
        </ext>
      </extLst>
    </cfRule>
  </conditionalFormatting>
  <conditionalFormatting sqref="H38">
    <cfRule type="dataBar" priority="256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{BB8761EA-93EB-4122-9F4D-F236B2E79218}</x14:id>
        </ext>
      </extLst>
    </cfRule>
  </conditionalFormatting>
  <conditionalFormatting sqref="D39">
    <cfRule type="dataBar" priority="257">
      <dataBar>
        <cfvo type="num" val="0"/>
        <cfvo type="formula" val="$D$39*$D$39/$B$39"/>
        <color theme="5" tint="0.59999389629810485"/>
      </dataBar>
      <extLst>
        <ext xmlns:x14="http://schemas.microsoft.com/office/spreadsheetml/2009/9/main" uri="{B025F937-C7B1-47D3-B67F-A62EFF666E3E}">
          <x14:id>{BA37439D-837B-4F15-8898-85AD229FEFAD}</x14:id>
        </ext>
      </extLst>
    </cfRule>
  </conditionalFormatting>
  <conditionalFormatting sqref="H39">
    <cfRule type="dataBar" priority="258">
      <dataBar>
        <cfvo type="num" val="0"/>
        <cfvo type="formula" val="$H$39*$H$39/$F$39"/>
        <color theme="5" tint="0.59999389629810485"/>
      </dataBar>
      <extLst>
        <ext xmlns:x14="http://schemas.microsoft.com/office/spreadsheetml/2009/9/main" uri="{B025F937-C7B1-47D3-B67F-A62EFF666E3E}">
          <x14:id>{4CA6ED18-7932-48B6-924E-0E44EE6297B6}</x14:id>
        </ext>
      </extLst>
    </cfRule>
  </conditionalFormatting>
  <conditionalFormatting sqref="D40">
    <cfRule type="dataBar" priority="259">
      <dataBar>
        <cfvo type="num" val="0"/>
        <cfvo type="formula" val="$D$40*$D$40/$B$40"/>
        <color theme="5" tint="0.59999389629810485"/>
      </dataBar>
      <extLst>
        <ext xmlns:x14="http://schemas.microsoft.com/office/spreadsheetml/2009/9/main" uri="{B025F937-C7B1-47D3-B67F-A62EFF666E3E}">
          <x14:id>{48F5C5D9-AD0E-4B16-8179-A0F48686862A}</x14:id>
        </ext>
      </extLst>
    </cfRule>
  </conditionalFormatting>
  <conditionalFormatting sqref="H40">
    <cfRule type="dataBar" priority="260">
      <dataBar>
        <cfvo type="num" val="0"/>
        <cfvo type="formula" val="$H$40*$H$40/$F$40"/>
        <color theme="5" tint="0.59999389629810485"/>
      </dataBar>
      <extLst>
        <ext xmlns:x14="http://schemas.microsoft.com/office/spreadsheetml/2009/9/main" uri="{B025F937-C7B1-47D3-B67F-A62EFF666E3E}">
          <x14:id>{9D3D419A-765C-4430-812B-A0238EA234FA}</x14:id>
        </ext>
      </extLst>
    </cfRule>
  </conditionalFormatting>
  <conditionalFormatting sqref="D41">
    <cfRule type="dataBar" priority="261">
      <dataBar>
        <cfvo type="num" val="0"/>
        <cfvo type="formula" val="$D$41*$D$41/$B$41"/>
        <color theme="5" tint="0.59999389629810485"/>
      </dataBar>
      <extLst>
        <ext xmlns:x14="http://schemas.microsoft.com/office/spreadsheetml/2009/9/main" uri="{B025F937-C7B1-47D3-B67F-A62EFF666E3E}">
          <x14:id>{31303AF6-BBDC-450C-84FF-D8992C085FCD}</x14:id>
        </ext>
      </extLst>
    </cfRule>
  </conditionalFormatting>
  <conditionalFormatting sqref="H41">
    <cfRule type="dataBar" priority="262">
      <dataBar>
        <cfvo type="num" val="0"/>
        <cfvo type="formula" val="$H$41*$H$41/$F$41"/>
        <color theme="5" tint="0.59999389629810485"/>
      </dataBar>
      <extLst>
        <ext xmlns:x14="http://schemas.microsoft.com/office/spreadsheetml/2009/9/main" uri="{B025F937-C7B1-47D3-B67F-A62EFF666E3E}">
          <x14:id>{5BC35026-1250-4344-91DA-1325451860C4}</x14:id>
        </ext>
      </extLst>
    </cfRule>
  </conditionalFormatting>
  <conditionalFormatting sqref="D42">
    <cfRule type="dataBar" priority="263">
      <dataBar>
        <cfvo type="num" val="0"/>
        <cfvo type="formula" val="$D$42*$D$42/$B$42"/>
        <color theme="5" tint="0.59999389629810485"/>
      </dataBar>
      <extLst>
        <ext xmlns:x14="http://schemas.microsoft.com/office/spreadsheetml/2009/9/main" uri="{B025F937-C7B1-47D3-B67F-A62EFF666E3E}">
          <x14:id>{66A6E6C5-5D56-4BB4-B1E1-D7D20BF02B9A}</x14:id>
        </ext>
      </extLst>
    </cfRule>
  </conditionalFormatting>
  <conditionalFormatting sqref="H42">
    <cfRule type="dataBar" priority="264">
      <dataBar>
        <cfvo type="num" val="0"/>
        <cfvo type="formula" val="$H$42*$H$42/$F$42"/>
        <color theme="5" tint="0.59999389629810485"/>
      </dataBar>
      <extLst>
        <ext xmlns:x14="http://schemas.microsoft.com/office/spreadsheetml/2009/9/main" uri="{B025F937-C7B1-47D3-B67F-A62EFF666E3E}">
          <x14:id>{6A097061-9622-4A1C-A2CA-78080B7638E0}</x14:id>
        </ext>
      </extLst>
    </cfRule>
  </conditionalFormatting>
  <conditionalFormatting sqref="D43">
    <cfRule type="dataBar" priority="265">
      <dataBar>
        <cfvo type="num" val="0"/>
        <cfvo type="formula" val="$D$43*$D$43/$B$43"/>
        <color theme="5" tint="0.59999389629810485"/>
      </dataBar>
      <extLst>
        <ext xmlns:x14="http://schemas.microsoft.com/office/spreadsheetml/2009/9/main" uri="{B025F937-C7B1-47D3-B67F-A62EFF666E3E}">
          <x14:id>{0F97A907-9B77-425D-ACEA-6286077C8BDA}</x14:id>
        </ext>
      </extLst>
    </cfRule>
  </conditionalFormatting>
  <conditionalFormatting sqref="H43">
    <cfRule type="dataBar" priority="266">
      <dataBar>
        <cfvo type="num" val="0"/>
        <cfvo type="formula" val="$H$43*$H$43/$F$43"/>
        <color theme="5" tint="0.59999389629810485"/>
      </dataBar>
      <extLst>
        <ext xmlns:x14="http://schemas.microsoft.com/office/spreadsheetml/2009/9/main" uri="{B025F937-C7B1-47D3-B67F-A62EFF666E3E}">
          <x14:id>{72AA9519-DBCB-4BD3-A1B8-844C3C59EB4E}</x14:id>
        </ext>
      </extLst>
    </cfRule>
  </conditionalFormatting>
  <conditionalFormatting sqref="D44">
    <cfRule type="dataBar" priority="267">
      <dataBar>
        <cfvo type="num" val="0"/>
        <cfvo type="formula" val="$D$44*$D$44/$B$44"/>
        <color theme="5" tint="0.59999389629810485"/>
      </dataBar>
      <extLst>
        <ext xmlns:x14="http://schemas.microsoft.com/office/spreadsheetml/2009/9/main" uri="{B025F937-C7B1-47D3-B67F-A62EFF666E3E}">
          <x14:id>{D7FD9ED0-F691-48DD-8A69-C2D2EE1D92DD}</x14:id>
        </ext>
      </extLst>
    </cfRule>
  </conditionalFormatting>
  <conditionalFormatting sqref="H44">
    <cfRule type="dataBar" priority="268">
      <dataBar>
        <cfvo type="num" val="0"/>
        <cfvo type="formula" val="$H$44*$H$44/$F$44"/>
        <color theme="5" tint="0.59999389629810485"/>
      </dataBar>
      <extLst>
        <ext xmlns:x14="http://schemas.microsoft.com/office/spreadsheetml/2009/9/main" uri="{B025F937-C7B1-47D3-B67F-A62EFF666E3E}">
          <x14:id>{B5F9F6B2-7FC0-4EAA-904B-F63A2B0408E1}</x14:id>
        </ext>
      </extLst>
    </cfRule>
  </conditionalFormatting>
  <conditionalFormatting sqref="D52">
    <cfRule type="dataBar" priority="269">
      <dataBar>
        <cfvo type="num" val="0"/>
        <cfvo type="formula" val="$D$52*$D$52/$B$52"/>
        <color theme="5" tint="0.59999389629810485"/>
      </dataBar>
      <extLst>
        <ext xmlns:x14="http://schemas.microsoft.com/office/spreadsheetml/2009/9/main" uri="{B025F937-C7B1-47D3-B67F-A62EFF666E3E}">
          <x14:id>{45B59B58-598E-4344-AF46-A54B6231148B}</x14:id>
        </ext>
      </extLst>
    </cfRule>
  </conditionalFormatting>
  <conditionalFormatting sqref="H52">
    <cfRule type="dataBar" priority="270">
      <dataBar>
        <cfvo type="num" val="0"/>
        <cfvo type="formula" val="$H$52*$H$52/$F$52"/>
        <color theme="5" tint="0.59999389629810485"/>
      </dataBar>
      <extLst>
        <ext xmlns:x14="http://schemas.microsoft.com/office/spreadsheetml/2009/9/main" uri="{B025F937-C7B1-47D3-B67F-A62EFF666E3E}">
          <x14:id>{8C4DCDB0-D0B7-4F71-8869-7C8D97635AFF}</x14:id>
        </ext>
      </extLst>
    </cfRule>
  </conditionalFormatting>
  <conditionalFormatting sqref="D53">
    <cfRule type="dataBar" priority="271">
      <dataBar>
        <cfvo type="num" val="0"/>
        <cfvo type="formula" val="$D$53*$D$53/$B$53"/>
        <color theme="5" tint="0.59999389629810485"/>
      </dataBar>
      <extLst>
        <ext xmlns:x14="http://schemas.microsoft.com/office/spreadsheetml/2009/9/main" uri="{B025F937-C7B1-47D3-B67F-A62EFF666E3E}">
          <x14:id>{A59E1B4F-058D-4DBE-871F-B93DD8457182}</x14:id>
        </ext>
      </extLst>
    </cfRule>
  </conditionalFormatting>
  <conditionalFormatting sqref="H53">
    <cfRule type="dataBar" priority="272">
      <dataBar>
        <cfvo type="num" val="0"/>
        <cfvo type="formula" val="$H$53*$H$53/$F$53"/>
        <color theme="5" tint="0.59999389629810485"/>
      </dataBar>
      <extLst>
        <ext xmlns:x14="http://schemas.microsoft.com/office/spreadsheetml/2009/9/main" uri="{B025F937-C7B1-47D3-B67F-A62EFF666E3E}">
          <x14:id>{62DD238B-B5AE-493F-A4AE-F926C61C77D3}</x14:id>
        </ext>
      </extLst>
    </cfRule>
  </conditionalFormatting>
  <conditionalFormatting sqref="D54">
    <cfRule type="dataBar" priority="273">
      <dataBar>
        <cfvo type="num" val="0"/>
        <cfvo type="formula" val="$D$54*$D$54/$B$54"/>
        <color theme="5" tint="0.59999389629810485"/>
      </dataBar>
      <extLst>
        <ext xmlns:x14="http://schemas.microsoft.com/office/spreadsheetml/2009/9/main" uri="{B025F937-C7B1-47D3-B67F-A62EFF666E3E}">
          <x14:id>{43F8BBB5-03D7-437C-80EF-FE6965FCA6A9}</x14:id>
        </ext>
      </extLst>
    </cfRule>
  </conditionalFormatting>
  <conditionalFormatting sqref="H54">
    <cfRule type="dataBar" priority="274">
      <dataBar>
        <cfvo type="num" val="0"/>
        <cfvo type="formula" val="$H$54*$H$54/$F$54"/>
        <color theme="5" tint="0.59999389629810485"/>
      </dataBar>
      <extLst>
        <ext xmlns:x14="http://schemas.microsoft.com/office/spreadsheetml/2009/9/main" uri="{B025F937-C7B1-47D3-B67F-A62EFF666E3E}">
          <x14:id>{F7257D12-9D2B-4576-A96C-B420E5D26CCA}</x14:id>
        </ext>
      </extLst>
    </cfRule>
  </conditionalFormatting>
  <conditionalFormatting sqref="D55">
    <cfRule type="dataBar" priority="275">
      <dataBar>
        <cfvo type="num" val="0"/>
        <cfvo type="formula" val="$D$55*$D$55/$B$55"/>
        <color theme="5" tint="0.59999389629810485"/>
      </dataBar>
      <extLst>
        <ext xmlns:x14="http://schemas.microsoft.com/office/spreadsheetml/2009/9/main" uri="{B025F937-C7B1-47D3-B67F-A62EFF666E3E}">
          <x14:id>{89673AD4-4D56-48C3-AEF5-1DA7872FFAA1}</x14:id>
        </ext>
      </extLst>
    </cfRule>
  </conditionalFormatting>
  <conditionalFormatting sqref="H55">
    <cfRule type="dataBar" priority="276">
      <dataBar>
        <cfvo type="num" val="0"/>
        <cfvo type="formula" val="$H$55*$H$55/$F$55"/>
        <color theme="5" tint="0.59999389629810485"/>
      </dataBar>
      <extLst>
        <ext xmlns:x14="http://schemas.microsoft.com/office/spreadsheetml/2009/9/main" uri="{B025F937-C7B1-47D3-B67F-A62EFF666E3E}">
          <x14:id>{03C5CA54-5A15-42A1-90B7-06880B98FA4E}</x14:id>
        </ext>
      </extLst>
    </cfRule>
  </conditionalFormatting>
  <conditionalFormatting sqref="D56">
    <cfRule type="dataBar" priority="277">
      <dataBar>
        <cfvo type="num" val="0"/>
        <cfvo type="formula" val="$D$56*$D$56/$B$56"/>
        <color theme="5" tint="0.59999389629810485"/>
      </dataBar>
      <extLst>
        <ext xmlns:x14="http://schemas.microsoft.com/office/spreadsheetml/2009/9/main" uri="{B025F937-C7B1-47D3-B67F-A62EFF666E3E}">
          <x14:id>{52A04A0A-153C-4EA8-9C19-BF984732345D}</x14:id>
        </ext>
      </extLst>
    </cfRule>
  </conditionalFormatting>
  <conditionalFormatting sqref="H56">
    <cfRule type="dataBar" priority="278">
      <dataBar>
        <cfvo type="num" val="0"/>
        <cfvo type="formula" val="$H$56*$H$56/$F$56"/>
        <color theme="5" tint="0.59999389629810485"/>
      </dataBar>
      <extLst>
        <ext xmlns:x14="http://schemas.microsoft.com/office/spreadsheetml/2009/9/main" uri="{B025F937-C7B1-47D3-B67F-A62EFF666E3E}">
          <x14:id>{48AAB825-040D-44CE-B1F0-751729523375}</x14:id>
        </ext>
      </extLst>
    </cfRule>
  </conditionalFormatting>
  <conditionalFormatting sqref="D57">
    <cfRule type="dataBar" priority="279">
      <dataBar>
        <cfvo type="num" val="0"/>
        <cfvo type="formula" val="$D$57*$D$57/$B$57"/>
        <color theme="5" tint="0.59999389629810485"/>
      </dataBar>
      <extLst>
        <ext xmlns:x14="http://schemas.microsoft.com/office/spreadsheetml/2009/9/main" uri="{B025F937-C7B1-47D3-B67F-A62EFF666E3E}">
          <x14:id>{0A598E59-99F9-478D-A97F-3C0CA7ECBB0E}</x14:id>
        </ext>
      </extLst>
    </cfRule>
  </conditionalFormatting>
  <conditionalFormatting sqref="H57">
    <cfRule type="dataBar" priority="280">
      <dataBar>
        <cfvo type="num" val="0"/>
        <cfvo type="formula" val="$H$57*$H$57/$F$57"/>
        <color theme="5" tint="0.59999389629810485"/>
      </dataBar>
      <extLst>
        <ext xmlns:x14="http://schemas.microsoft.com/office/spreadsheetml/2009/9/main" uri="{B025F937-C7B1-47D3-B67F-A62EFF666E3E}">
          <x14:id>{E6B385F4-E753-48FF-BB66-BDD91792ECA8}</x14:id>
        </ext>
      </extLst>
    </cfRule>
  </conditionalFormatting>
  <conditionalFormatting sqref="D58">
    <cfRule type="dataBar" priority="281">
      <dataBar>
        <cfvo type="num" val="0"/>
        <cfvo type="formula" val="$D$58*$D$58/$B$58"/>
        <color theme="5" tint="0.59999389629810485"/>
      </dataBar>
      <extLst>
        <ext xmlns:x14="http://schemas.microsoft.com/office/spreadsheetml/2009/9/main" uri="{B025F937-C7B1-47D3-B67F-A62EFF666E3E}">
          <x14:id>{D5A09D50-21C6-499E-A21F-D8696DBE8ADD}</x14:id>
        </ext>
      </extLst>
    </cfRule>
  </conditionalFormatting>
  <conditionalFormatting sqref="H58">
    <cfRule type="dataBar" priority="282">
      <dataBar>
        <cfvo type="num" val="0"/>
        <cfvo type="formula" val="$H$58*$H$58/$F$58"/>
        <color theme="5" tint="0.59999389629810485"/>
      </dataBar>
      <extLst>
        <ext xmlns:x14="http://schemas.microsoft.com/office/spreadsheetml/2009/9/main" uri="{B025F937-C7B1-47D3-B67F-A62EFF666E3E}">
          <x14:id>{DD2B0602-4D81-4F14-BC1A-B018C383955C}</x14:id>
        </ext>
      </extLst>
    </cfRule>
  </conditionalFormatting>
  <conditionalFormatting sqref="D59">
    <cfRule type="dataBar" priority="283">
      <dataBar>
        <cfvo type="num" val="0"/>
        <cfvo type="formula" val="$D$59*$D$59/$B$59"/>
        <color theme="5" tint="0.59999389629810485"/>
      </dataBar>
      <extLst>
        <ext xmlns:x14="http://schemas.microsoft.com/office/spreadsheetml/2009/9/main" uri="{B025F937-C7B1-47D3-B67F-A62EFF666E3E}">
          <x14:id>{2CD5AC5E-1203-48F9-B180-05C0C629A31B}</x14:id>
        </ext>
      </extLst>
    </cfRule>
  </conditionalFormatting>
  <conditionalFormatting sqref="H59">
    <cfRule type="dataBar" priority="284">
      <dataBar>
        <cfvo type="num" val="0"/>
        <cfvo type="formula" val="$H$59*$H$59/$F$59"/>
        <color theme="5" tint="0.59999389629810485"/>
      </dataBar>
      <extLst>
        <ext xmlns:x14="http://schemas.microsoft.com/office/spreadsheetml/2009/9/main" uri="{B025F937-C7B1-47D3-B67F-A62EFF666E3E}">
          <x14:id>{E180482D-5AC6-4020-B231-26E2E96FF6E7}</x14:id>
        </ext>
      </extLst>
    </cfRule>
  </conditionalFormatting>
  <conditionalFormatting sqref="D60">
    <cfRule type="dataBar" priority="285">
      <dataBar>
        <cfvo type="num" val="0"/>
        <cfvo type="formula" val="$D$60*$D$60/$B$60"/>
        <color theme="5" tint="0.59999389629810485"/>
      </dataBar>
      <extLst>
        <ext xmlns:x14="http://schemas.microsoft.com/office/spreadsheetml/2009/9/main" uri="{B025F937-C7B1-47D3-B67F-A62EFF666E3E}">
          <x14:id>{D6EB73A7-4613-47AE-A71D-BD5589140F22}</x14:id>
        </ext>
      </extLst>
    </cfRule>
  </conditionalFormatting>
  <conditionalFormatting sqref="H60">
    <cfRule type="dataBar" priority="286">
      <dataBar>
        <cfvo type="num" val="0"/>
        <cfvo type="formula" val="$H$60*$H$60/$F$60"/>
        <color theme="5" tint="0.59999389629810485"/>
      </dataBar>
      <extLst>
        <ext xmlns:x14="http://schemas.microsoft.com/office/spreadsheetml/2009/9/main" uri="{B025F937-C7B1-47D3-B67F-A62EFF666E3E}">
          <x14:id>{D71044C7-B619-4CDE-BD09-AFD24A510ABD}</x14:id>
        </ext>
      </extLst>
    </cfRule>
  </conditionalFormatting>
  <conditionalFormatting sqref="D61">
    <cfRule type="dataBar" priority="287">
      <dataBar>
        <cfvo type="num" val="0"/>
        <cfvo type="formula" val="$D$61*$D$61/$B$61"/>
        <color theme="5" tint="0.59999389629810485"/>
      </dataBar>
      <extLst>
        <ext xmlns:x14="http://schemas.microsoft.com/office/spreadsheetml/2009/9/main" uri="{B025F937-C7B1-47D3-B67F-A62EFF666E3E}">
          <x14:id>{13063B9D-5CC9-45F7-855B-4CC5E673DA81}</x14:id>
        </ext>
      </extLst>
    </cfRule>
  </conditionalFormatting>
  <conditionalFormatting sqref="H61">
    <cfRule type="dataBar" priority="288">
      <dataBar>
        <cfvo type="num" val="0"/>
        <cfvo type="formula" val="$H$61*$H$61/$F$61"/>
        <color theme="5" tint="0.59999389629810485"/>
      </dataBar>
      <extLst>
        <ext xmlns:x14="http://schemas.microsoft.com/office/spreadsheetml/2009/9/main" uri="{B025F937-C7B1-47D3-B67F-A62EFF666E3E}">
          <x14:id>{7B5681A0-67B8-4061-A29D-D187D47B259A}</x14:id>
        </ext>
      </extLst>
    </cfRule>
  </conditionalFormatting>
  <conditionalFormatting sqref="D62">
    <cfRule type="dataBar" priority="289">
      <dataBar>
        <cfvo type="num" val="0"/>
        <cfvo type="formula" val="$D$62*$D$62/$B$62"/>
        <color theme="5" tint="0.59999389629810485"/>
      </dataBar>
      <extLst>
        <ext xmlns:x14="http://schemas.microsoft.com/office/spreadsheetml/2009/9/main" uri="{B025F937-C7B1-47D3-B67F-A62EFF666E3E}">
          <x14:id>{8208BFE3-165D-46EB-AF29-5605F04E8CCC}</x14:id>
        </ext>
      </extLst>
    </cfRule>
  </conditionalFormatting>
  <conditionalFormatting sqref="H62">
    <cfRule type="dataBar" priority="290">
      <dataBar>
        <cfvo type="num" val="0"/>
        <cfvo type="formula" val="$H$62*$H$62/$F$62"/>
        <color theme="5" tint="0.59999389629810485"/>
      </dataBar>
      <extLst>
        <ext xmlns:x14="http://schemas.microsoft.com/office/spreadsheetml/2009/9/main" uri="{B025F937-C7B1-47D3-B67F-A62EFF666E3E}">
          <x14:id>{AA8B9D5A-680E-4E29-9DA4-BCFF598BE6D2}</x14:id>
        </ext>
      </extLst>
    </cfRule>
  </conditionalFormatting>
  <conditionalFormatting sqref="D63">
    <cfRule type="dataBar" priority="291">
      <dataBar>
        <cfvo type="num" val="0"/>
        <cfvo type="formula" val="$D$63*$D$63/$B$63"/>
        <color theme="5" tint="0.59999389629810485"/>
      </dataBar>
      <extLst>
        <ext xmlns:x14="http://schemas.microsoft.com/office/spreadsheetml/2009/9/main" uri="{B025F937-C7B1-47D3-B67F-A62EFF666E3E}">
          <x14:id>{4EEA6CBD-09A2-4E21-AD73-1AF414EBE0D6}</x14:id>
        </ext>
      </extLst>
    </cfRule>
  </conditionalFormatting>
  <conditionalFormatting sqref="H63">
    <cfRule type="dataBar" priority="292">
      <dataBar>
        <cfvo type="num" val="0"/>
        <cfvo type="formula" val="$H$63*$H$63/$F$63"/>
        <color theme="5" tint="0.59999389629810485"/>
      </dataBar>
      <extLst>
        <ext xmlns:x14="http://schemas.microsoft.com/office/spreadsheetml/2009/9/main" uri="{B025F937-C7B1-47D3-B67F-A62EFF666E3E}">
          <x14:id>{F9D9BA57-00E5-438C-91D7-EA78B4875BEC}</x14:id>
        </ext>
      </extLst>
    </cfRule>
  </conditionalFormatting>
  <conditionalFormatting sqref="D12">
    <cfRule type="dataBar" priority="293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{F570CBAC-8DFA-4115-AABE-65EC2D76541B}</x14:id>
        </ext>
      </extLst>
    </cfRule>
  </conditionalFormatting>
  <conditionalFormatting sqref="H12">
    <cfRule type="dataBar" priority="294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{7F572E1F-406E-4749-8CEE-1773B595392E}</x14:id>
        </ext>
      </extLst>
    </cfRule>
  </conditionalFormatting>
  <conditionalFormatting sqref="D11">
    <cfRule type="dataBar" priority="295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{B13248C1-A01C-4815-9130-9B60D669386B}</x14:id>
        </ext>
      </extLst>
    </cfRule>
  </conditionalFormatting>
  <conditionalFormatting sqref="H11">
    <cfRule type="dataBar" priority="296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{7830E7BC-3EB2-4290-B33D-277EA1F76139}</x14:id>
        </ext>
      </extLst>
    </cfRule>
  </conditionalFormatting>
  <conditionalFormatting sqref="D13">
    <cfRule type="dataBar" priority="297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{7458BF4E-97CA-4CB5-A75E-B23E5730D5CB}</x14:id>
        </ext>
      </extLst>
    </cfRule>
  </conditionalFormatting>
  <conditionalFormatting sqref="H13">
    <cfRule type="dataBar" priority="298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{6D13C656-0E5C-46B3-A506-20357DE438ED}</x14:id>
        </ext>
      </extLst>
    </cfRule>
  </conditionalFormatting>
  <conditionalFormatting sqref="E6:E69">
    <cfRule type="expression" dxfId="3" priority="11">
      <formula>IF(INDEX(#REF!,4,ROW(A6)-5)="yes",TRUE,FALSE)</formula>
    </cfRule>
  </conditionalFormatting>
  <conditionalFormatting sqref="I6:I69">
    <cfRule type="expression" dxfId="2" priority="10">
      <formula>IF(INDEX(#REF!,14,ROW(A6)-5)="yes",TRUE,FALSE)</formula>
    </cfRule>
  </conditionalFormatting>
  <dataValidations count="3">
    <dataValidation type="decimal" operator="greaterThanOrEqual" allowBlank="1" showInputMessage="1" showErrorMessage="1" errorTitle="Critères" error="Nombres positifs ou nuls uniquement !" sqref="D6:D69 H6:H69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$A$6:$A$1025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A43CA1-C97C-4CF5-ADBF-B78970F297CB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7291B528-6D6F-43F1-A104-E911E0AB1962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CCE84DA8-59B6-4867-97DF-A1591A1CADED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D8F14591-1DC2-4F88-96B0-6C4560A49753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1DCABD88-0E11-47BF-9C44-5B33F6AB01EE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80290C1E-14F7-477C-9819-3A8E9C6D1540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737EB81D-9733-4778-B9B2-D0D0D2A54729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628E1BFC-87D6-44A6-B98C-9F3A156BF7ED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21C76257-559E-4FFC-B056-7C1A9B5C3F10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8778CC5E-31DF-47A0-9D91-7E6658DAF5F3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44EB37E3-85C5-4A56-B875-86EF64E2CB82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53499520-6E34-4F70-B41D-F9505EB8401B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CF25A6B5-E536-4F2D-83C5-CA5CB5E1481F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38E46C0E-280A-4691-ADB6-796B32FAC891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7775AA80-11D2-4D30-876C-DC9349EDD51E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77741A5C-2CFB-492C-A29A-DDB14C4DE5A8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5D5662A3-F471-42AD-83A8-41133BEC6A4D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F3415A80-6122-49B5-A22C-9C0D0CB32FC5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5AC528F2-6EC8-4009-8522-4D2AEE4921A1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139AFCC4-4A7D-4574-8569-97D003A92269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D7ED674D-7596-4E5C-B929-1FDAC1937A30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641091EB-FB6F-44BB-BA5B-3978D4D152F0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3890BFA3-E7E6-4948-BD28-AF09205271AD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3E9A4727-12C9-4769-A171-A479A3F454F7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05DCE888-E8A8-4265-8AAC-1BA1803E2595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E49B8ECE-C394-4830-BF70-423B5C9679A2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9EB82691-97DF-4B8E-88BD-BC104C11C7A0}">
            <x14:dataBar minLength="0" maxLength="100" gradient="0" negativeBarColorSameAsPositive="1">
              <x14:cfvo type="num">
                <xm:f>0</xm:f>
              </x14:cfvo>
              <x14:cfvo type="formula">
                <xm:f>$D$45*$D$45/$B$45</xm:f>
              </x14:cfvo>
              <x14:axisColor theme="0"/>
            </x14:dataBar>
          </x14:cfRule>
          <xm:sqref>D45</xm:sqref>
        </x14:conditionalFormatting>
        <x14:conditionalFormatting xmlns:xm="http://schemas.microsoft.com/office/excel/2006/main">
          <x14:cfRule type="dataBar" id="{FAC273E2-81B6-4135-8C3E-BFA3E2A7AB64}">
            <x14:dataBar minLength="0" maxLength="100" gradient="0" negativeBarColorSameAsPositive="1">
              <x14:cfvo type="num">
                <xm:f>0</xm:f>
              </x14:cfvo>
              <x14:cfvo type="formula">
                <xm:f>$D$46*$D$46/$B$46</xm:f>
              </x14:cfvo>
              <x14:axisColor theme="0"/>
            </x14:dataBar>
          </x14:cfRule>
          <xm:sqref>D46</xm:sqref>
        </x14:conditionalFormatting>
        <x14:conditionalFormatting xmlns:xm="http://schemas.microsoft.com/office/excel/2006/main">
          <x14:cfRule type="dataBar" id="{BD1E546E-DD49-43EB-ABDE-2D7051B380D5}">
            <x14:dataBar minLength="0" maxLength="100" gradient="0" negativeBarColorSameAsPositive="1">
              <x14:cfvo type="num">
                <xm:f>0</xm:f>
              </x14:cfvo>
              <x14:cfvo type="formula">
                <xm:f>$D$47*$D$47/$B$47</xm:f>
              </x14:cfvo>
              <x14:axisColor theme="0"/>
            </x14:dataBar>
          </x14:cfRule>
          <xm:sqref>D47</xm:sqref>
        </x14:conditionalFormatting>
        <x14:conditionalFormatting xmlns:xm="http://schemas.microsoft.com/office/excel/2006/main">
          <x14:cfRule type="dataBar" id="{951A164A-6E32-4D17-A31B-995C48BAEF3D}">
            <x14:dataBar minLength="0" maxLength="100" gradient="0" negativeBarColorSameAsPositive="1">
              <x14:cfvo type="num">
                <xm:f>0</xm:f>
              </x14:cfvo>
              <x14:cfvo type="formula">
                <xm:f>$D$48*$D$48/$B$48</xm:f>
              </x14:cfvo>
              <x14:axisColor theme="0"/>
            </x14:dataBar>
          </x14:cfRule>
          <xm:sqref>D48</xm:sqref>
        </x14:conditionalFormatting>
        <x14:conditionalFormatting xmlns:xm="http://schemas.microsoft.com/office/excel/2006/main">
          <x14:cfRule type="dataBar" id="{8F04BF68-3F1A-4109-99A7-7D5334F3F95F}">
            <x14:dataBar minLength="0" maxLength="100" gradient="0" negativeBarColorSameAsPositive="1">
              <x14:cfvo type="num">
                <xm:f>0</xm:f>
              </x14:cfvo>
              <x14:cfvo type="formula">
                <xm:f>$D$49*$D$49/$B$49</xm:f>
              </x14:cfvo>
              <x14:axisColor theme="0"/>
            </x14:dataBar>
          </x14:cfRule>
          <xm:sqref>D49</xm:sqref>
        </x14:conditionalFormatting>
        <x14:conditionalFormatting xmlns:xm="http://schemas.microsoft.com/office/excel/2006/main">
          <x14:cfRule type="dataBar" id="{930E8EC7-DD9E-4646-8141-01CB3F32DA3E}">
            <x14:dataBar minLength="0" maxLength="100" gradient="0" negativeBarColorSameAsPositive="1">
              <x14:cfvo type="num">
                <xm:f>0</xm:f>
              </x14:cfvo>
              <x14:cfvo type="formula">
                <xm:f>$D$50*$D$50/$B$50</xm:f>
              </x14:cfvo>
              <x14:axisColor theme="0"/>
            </x14:dataBar>
          </x14:cfRule>
          <xm:sqref>D50</xm:sqref>
        </x14:conditionalFormatting>
        <x14:conditionalFormatting xmlns:xm="http://schemas.microsoft.com/office/excel/2006/main">
          <x14:cfRule type="dataBar" id="{C47575C2-8383-460A-ADFD-DED7D6C137D7}">
            <x14:dataBar minLength="0" maxLength="100" gradient="0" negativeBarColorSameAsPositive="1">
              <x14:cfvo type="num">
                <xm:f>0</xm:f>
              </x14:cfvo>
              <x14:cfvo type="formula">
                <xm:f>$D$51*$D$51/$B$51</xm:f>
              </x14:cfvo>
              <x14:axisColor theme="0"/>
            </x14:dataBar>
          </x14:cfRule>
          <xm:sqref>D51</xm:sqref>
        </x14:conditionalFormatting>
        <x14:conditionalFormatting xmlns:xm="http://schemas.microsoft.com/office/excel/2006/main">
          <x14:cfRule type="dataBar" id="{0F87A81A-056D-4CD3-9BEF-6F0126084480}">
            <x14:dataBar minLength="0" maxLength="100" gradient="0" negativeBarColorSameAsPositive="1">
              <x14:cfvo type="num">
                <xm:f>0</xm:f>
              </x14:cfvo>
              <x14:cfvo type="formula">
                <xm:f>$D$64*$D$64/$B$64</xm:f>
              </x14:cfvo>
              <x14:axisColor theme="0"/>
            </x14:dataBar>
          </x14:cfRule>
          <xm:sqref>D64</xm:sqref>
        </x14:conditionalFormatting>
        <x14:conditionalFormatting xmlns:xm="http://schemas.microsoft.com/office/excel/2006/main">
          <x14:cfRule type="dataBar" id="{6D0CADD7-AB16-4EDB-95B6-78EAD8336849}">
            <x14:dataBar minLength="0" maxLength="100" gradient="0" negativeBarColorSameAsPositive="1">
              <x14:cfvo type="num">
                <xm:f>0</xm:f>
              </x14:cfvo>
              <x14:cfvo type="formula">
                <xm:f>$D$65*$D$65/$B$65</xm:f>
              </x14:cfvo>
              <x14:axisColor theme="0"/>
            </x14:dataBar>
          </x14:cfRule>
          <xm:sqref>D65</xm:sqref>
        </x14:conditionalFormatting>
        <x14:conditionalFormatting xmlns:xm="http://schemas.microsoft.com/office/excel/2006/main">
          <x14:cfRule type="dataBar" id="{C9D2C5AA-8B26-4AB7-AB95-003AD15EB2F2}">
            <x14:dataBar minLength="0" maxLength="100" gradient="0" negativeBarColorSameAsPositive="1">
              <x14:cfvo type="num">
                <xm:f>0</xm:f>
              </x14:cfvo>
              <x14:cfvo type="formula">
                <xm:f>$D$66*$D$66/$B$66</xm:f>
              </x14:cfvo>
              <x14:axisColor theme="0"/>
            </x14:dataBar>
          </x14:cfRule>
          <xm:sqref>D66</xm:sqref>
        </x14:conditionalFormatting>
        <x14:conditionalFormatting xmlns:xm="http://schemas.microsoft.com/office/excel/2006/main">
          <x14:cfRule type="dataBar" id="{44BE7427-4DD9-4417-8FF6-D0B6D1EA5F0C}">
            <x14:dataBar minLength="0" maxLength="100" gradient="0" negativeBarColorSameAsPositive="1">
              <x14:cfvo type="num">
                <xm:f>0</xm:f>
              </x14:cfvo>
              <x14:cfvo type="formula">
                <xm:f>$D$67*$D$67/$B$67</xm:f>
              </x14:cfvo>
              <x14:axisColor theme="0"/>
            </x14:dataBar>
          </x14:cfRule>
          <xm:sqref>D67</xm:sqref>
        </x14:conditionalFormatting>
        <x14:conditionalFormatting xmlns:xm="http://schemas.microsoft.com/office/excel/2006/main">
          <x14:cfRule type="dataBar" id="{AD67D925-B9CA-40C1-81DE-15900845521D}">
            <x14:dataBar minLength="0" maxLength="100" gradient="0" negativeBarColorSameAsPositive="1">
              <x14:cfvo type="num">
                <xm:f>0</xm:f>
              </x14:cfvo>
              <x14:cfvo type="formula">
                <xm:f>$D$68*$D$68/$B$68</xm:f>
              </x14:cfvo>
              <x14:axisColor theme="0"/>
            </x14:dataBar>
          </x14:cfRule>
          <xm:sqref>D68</xm:sqref>
        </x14:conditionalFormatting>
        <x14:conditionalFormatting xmlns:xm="http://schemas.microsoft.com/office/excel/2006/main">
          <x14:cfRule type="dataBar" id="{74868886-34B7-407F-A834-5651B4B8037A}">
            <x14:dataBar minLength="0" maxLength="100" gradient="0" negativeBarColorSameAsPositive="1">
              <x14:cfvo type="num">
                <xm:f>0</xm:f>
              </x14:cfvo>
              <x14:cfvo type="formula">
                <xm:f>$D$69*$D$69/$B$69</xm:f>
              </x14:cfvo>
              <x14:axisColor theme="0"/>
            </x14:dataBar>
          </x14:cfRule>
          <xm:sqref>D69</xm:sqref>
        </x14:conditionalFormatting>
        <x14:conditionalFormatting xmlns:xm="http://schemas.microsoft.com/office/excel/2006/main">
          <x14:cfRule type="dataBar" id="{9C7E57E3-7608-4E3C-8E2D-5E9025C00AFA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31CE5D6E-DE79-483F-B40A-385713FE355B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B2E9FB88-C93F-44FF-8C5F-816D059F405A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FF2A13DF-22C5-4E8B-B7CA-0EE85869D440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77198F5C-1468-48AD-9F07-0833DD617C97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BA0B85BE-B1CC-4144-AA0C-A910B10ED68B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04960AA5-A0C8-4765-84DB-D76C6EAC74C6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C7349DA0-4A97-4A81-8D31-740A178AC5E9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65E56E18-62DB-4484-BBF5-A39B1F6C788B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8DAFB1C-FCF1-4AFA-BBE7-CF6ACC241FD7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D551D4AE-C5E7-4D46-8B69-918A31C0722D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D2457C8D-087A-4D92-84C7-94E7FA781017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  <x14:conditionalFormatting xmlns:xm="http://schemas.microsoft.com/office/excel/2006/main">
          <x14:cfRule type="dataBar" id="{8F77A2AC-3F8C-4F11-81E4-97F06891D1A6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8777A403-2ADB-474D-A9AE-4A4622081C67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63688D38-C0E2-4950-BA51-5AC40677D2BC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23BE359D-06F4-47EF-B2B1-BE950F1DC0F6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52F7CF0F-8F0C-4414-8A42-47AA7D8E18F7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2E306937-12EA-412A-8929-98B80CDA9A41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6A2FB306-A176-4800-B5B1-4EC24E5F416C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384598E9-DFAC-43B5-81E3-27D1D23CBD83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F5C4C8FD-72FD-49AD-816C-E57CD48F2FAB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4D8A6FCA-FF9C-4F4A-A76B-B0269E5202E6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6E630C97-8026-44F6-8299-63CD64D47B87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597175E9-9467-4B05-BBDD-64254AF936A1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19936811-6180-4D83-ACC5-08E812600A6C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0434BF61-CC2C-4950-BD51-960189B7492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29175136-3AE0-4C59-96E6-8C0F4EB89E31}">
            <x14:dataBar minLength="0" maxLength="100" gradient="0" negativeBarColorSameAsPositive="1">
              <x14:cfvo type="num">
                <xm:f>0</xm:f>
              </x14:cfvo>
              <x14:cfvo type="formula">
                <xm:f>$H$45*$H$45/$F$45</xm:f>
              </x14:cfvo>
              <x14:axisColor theme="0"/>
            </x14:dataBar>
          </x14:cfRule>
          <xm:sqref>H45</xm:sqref>
        </x14:conditionalFormatting>
        <x14:conditionalFormatting xmlns:xm="http://schemas.microsoft.com/office/excel/2006/main">
          <x14:cfRule type="dataBar" id="{E48D5218-C22B-46B6-B1E9-2D57D7658DB3}">
            <x14:dataBar minLength="0" maxLength="100" gradient="0" negativeBarColorSameAsPositive="1">
              <x14:cfvo type="num">
                <xm:f>0</xm:f>
              </x14:cfvo>
              <x14:cfvo type="formula">
                <xm:f>$H$46*$H$46/$F$46</xm:f>
              </x14:cfvo>
              <x14:axisColor theme="0"/>
            </x14:dataBar>
          </x14:cfRule>
          <xm:sqref>H46</xm:sqref>
        </x14:conditionalFormatting>
        <x14:conditionalFormatting xmlns:xm="http://schemas.microsoft.com/office/excel/2006/main">
          <x14:cfRule type="dataBar" id="{7ECFBAE8-F005-4856-95A8-1BBEEF2EE0FB}">
            <x14:dataBar minLength="0" maxLength="100" gradient="0" negativeBarColorSameAsPositive="1">
              <x14:cfvo type="num">
                <xm:f>0</xm:f>
              </x14:cfvo>
              <x14:cfvo type="formula">
                <xm:f>$H$47*$H$47/$F$47</xm:f>
              </x14:cfvo>
              <x14:axisColor theme="0"/>
            </x14:dataBar>
          </x14:cfRule>
          <xm:sqref>H47</xm:sqref>
        </x14:conditionalFormatting>
        <x14:conditionalFormatting xmlns:xm="http://schemas.microsoft.com/office/excel/2006/main">
          <x14:cfRule type="dataBar" id="{FD1F7028-0EF9-4701-8B10-DC7EDC278ED5}">
            <x14:dataBar minLength="0" maxLength="100" gradient="0" negativeBarColorSameAsPositive="1">
              <x14:cfvo type="num">
                <xm:f>0</xm:f>
              </x14:cfvo>
              <x14:cfvo type="formula">
                <xm:f>$H$48*$H$48/$F$48</xm:f>
              </x14:cfvo>
              <x14:axisColor theme="0"/>
            </x14:dataBar>
          </x14:cfRule>
          <xm:sqref>H48</xm:sqref>
        </x14:conditionalFormatting>
        <x14:conditionalFormatting xmlns:xm="http://schemas.microsoft.com/office/excel/2006/main">
          <x14:cfRule type="dataBar" id="{842E86BC-3F45-49ED-83D7-D60DE355D462}">
            <x14:dataBar minLength="0" maxLength="100" gradient="0" negativeBarColorSameAsPositive="1">
              <x14:cfvo type="num">
                <xm:f>0</xm:f>
              </x14:cfvo>
              <x14:cfvo type="formula">
                <xm:f>$H$49*$H$49/$F$49</xm:f>
              </x14:cfvo>
              <x14:axisColor theme="0"/>
            </x14:dataBar>
          </x14:cfRule>
          <xm:sqref>H49</xm:sqref>
        </x14:conditionalFormatting>
        <x14:conditionalFormatting xmlns:xm="http://schemas.microsoft.com/office/excel/2006/main">
          <x14:cfRule type="dataBar" id="{E0D7BD4A-44AB-49BA-9C56-F3D264A7D1FF}">
            <x14:dataBar minLength="0" maxLength="100" gradient="0" negativeBarColorSameAsPositive="1">
              <x14:cfvo type="num">
                <xm:f>0</xm:f>
              </x14:cfvo>
              <x14:cfvo type="formula">
                <xm:f>$H$50*$H$50/$F$50</xm:f>
              </x14:cfvo>
              <x14:axisColor theme="0"/>
            </x14:dataBar>
          </x14:cfRule>
          <xm:sqref>H50</xm:sqref>
        </x14:conditionalFormatting>
        <x14:conditionalFormatting xmlns:xm="http://schemas.microsoft.com/office/excel/2006/main">
          <x14:cfRule type="dataBar" id="{9FD4D540-F973-4292-94CD-6935416A9A45}">
            <x14:dataBar minLength="0" maxLength="100" gradient="0" negativeBarColorSameAsPositive="1">
              <x14:cfvo type="num">
                <xm:f>0</xm:f>
              </x14:cfvo>
              <x14:cfvo type="formula">
                <xm:f>$H$51*$H$51/$F$51</xm:f>
              </x14:cfvo>
              <x14:axisColor theme="0"/>
            </x14:dataBar>
          </x14:cfRule>
          <xm:sqref>H51</xm:sqref>
        </x14:conditionalFormatting>
        <x14:conditionalFormatting xmlns:xm="http://schemas.microsoft.com/office/excel/2006/main">
          <x14:cfRule type="dataBar" id="{1985288E-9558-4483-8898-FF8916D358E3}">
            <x14:dataBar minLength="0" maxLength="100" gradient="0" negativeBarColorSameAsPositive="1">
              <x14:cfvo type="num">
                <xm:f>0</xm:f>
              </x14:cfvo>
              <x14:cfvo type="formula">
                <xm:f>$H$64*$H$64/$F$64</xm:f>
              </x14:cfvo>
              <x14:axisColor theme="0"/>
            </x14:dataBar>
          </x14:cfRule>
          <xm:sqref>H64</xm:sqref>
        </x14:conditionalFormatting>
        <x14:conditionalFormatting xmlns:xm="http://schemas.microsoft.com/office/excel/2006/main">
          <x14:cfRule type="dataBar" id="{45AD1A27-A9D1-4AF2-9CA4-AC47B0B87A1A}">
            <x14:dataBar minLength="0" maxLength="100" gradient="0" negativeBarColorSameAsPositive="1">
              <x14:cfvo type="num">
                <xm:f>0</xm:f>
              </x14:cfvo>
              <x14:cfvo type="formula">
                <xm:f>$H$65*$H$65/$F$65</xm:f>
              </x14:cfvo>
              <x14:axisColor theme="0"/>
            </x14:dataBar>
          </x14:cfRule>
          <xm:sqref>H65</xm:sqref>
        </x14:conditionalFormatting>
        <x14:conditionalFormatting xmlns:xm="http://schemas.microsoft.com/office/excel/2006/main">
          <x14:cfRule type="dataBar" id="{AD0505E9-2660-4767-B253-3EAB72D55312}">
            <x14:dataBar minLength="0" maxLength="100" gradient="0" negativeBarColorSameAsPositive="1">
              <x14:cfvo type="num">
                <xm:f>0</xm:f>
              </x14:cfvo>
              <x14:cfvo type="formula">
                <xm:f>$H$66*$H$66/$F$66</xm:f>
              </x14:cfvo>
              <x14:axisColor theme="0"/>
            </x14:dataBar>
          </x14:cfRule>
          <xm:sqref>H66</xm:sqref>
        </x14:conditionalFormatting>
        <x14:conditionalFormatting xmlns:xm="http://schemas.microsoft.com/office/excel/2006/main">
          <x14:cfRule type="dataBar" id="{D54A9053-9601-4D5F-A768-BD3F414A53C9}">
            <x14:dataBar minLength="0" maxLength="100" gradient="0" negativeBarColorSameAsPositive="1">
              <x14:cfvo type="num">
                <xm:f>0</xm:f>
              </x14:cfvo>
              <x14:cfvo type="formula">
                <xm:f>$H$67*$H$67/$F$67</xm:f>
              </x14:cfvo>
              <x14:axisColor theme="0"/>
            </x14:dataBar>
          </x14:cfRule>
          <xm:sqref>H67</xm:sqref>
        </x14:conditionalFormatting>
        <x14:conditionalFormatting xmlns:xm="http://schemas.microsoft.com/office/excel/2006/main">
          <x14:cfRule type="dataBar" id="{978DD4DE-6F9E-4AE5-A12E-0461B5552A24}">
            <x14:dataBar minLength="0" maxLength="100" gradient="0" negativeBarColorSameAsPositive="1">
              <x14:cfvo type="num">
                <xm:f>0</xm:f>
              </x14:cfvo>
              <x14:cfvo type="formula">
                <xm:f>$H$68*$H$68/$F$68</xm:f>
              </x14:cfvo>
              <x14:axisColor theme="0"/>
            </x14:dataBar>
          </x14:cfRule>
          <xm:sqref>H68</xm:sqref>
        </x14:conditionalFormatting>
        <x14:conditionalFormatting xmlns:xm="http://schemas.microsoft.com/office/excel/2006/main">
          <x14:cfRule type="dataBar" id="{8BC48B73-2B1B-42AA-8F2C-7761E81B7134}">
            <x14:dataBar minLength="0" maxLength="100" gradient="0" negativeBarColorSameAsPositive="1">
              <x14:cfvo type="num">
                <xm:f>0</xm:f>
              </x14:cfvo>
              <x14:cfvo type="formula">
                <xm:f>$H$69*$H$69/$F$69</xm:f>
              </x14:cfvo>
              <x14:axisColor theme="0"/>
            </x14:dataBar>
          </x14:cfRule>
          <xm:sqref>H69</xm:sqref>
        </x14:conditionalFormatting>
        <x14:conditionalFormatting xmlns:xm="http://schemas.microsoft.com/office/excel/2006/main">
          <x14:cfRule type="dataBar" id="{4463AF1F-9C65-458E-A11E-FCC5E723FE28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7F53D35-4A40-4734-B0BC-ADA39F2C9FDA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91DE62CF-2E33-4400-A4AD-82676BF8BA38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90C5F414-9942-41EC-A205-4B01E549B52B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820300A5-AD65-4067-BBD2-CA86397D3FCE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A245FC3E-3004-4983-B4DC-17218B1AD6B0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D8117331-0BB2-4F1F-A5B3-F0ABCA6C6E15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BB8761EA-93EB-4122-9F4D-F236B2E79218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BA37439D-837B-4F15-8898-85AD229FEFAD}">
            <x14:dataBar minLength="0" maxLength="100" gradient="0" negativeBarColorSameAsPositive="1">
              <x14:cfvo type="num">
                <xm:f>0</xm:f>
              </x14:cfvo>
              <x14:cfvo type="formula">
                <xm:f>$D$39*$D$39/$B$39</xm:f>
              </x14:cfvo>
              <x14:axisColor theme="0"/>
            </x14:dataBar>
          </x14:cfRule>
          <xm:sqref>D39</xm:sqref>
        </x14:conditionalFormatting>
        <x14:conditionalFormatting xmlns:xm="http://schemas.microsoft.com/office/excel/2006/main">
          <x14:cfRule type="dataBar" id="{4CA6ED18-7932-48B6-924E-0E44EE6297B6}">
            <x14:dataBar minLength="0" maxLength="100" gradient="0" negativeBarColorSameAsPositive="1">
              <x14:cfvo type="num">
                <xm:f>0</xm:f>
              </x14:cfvo>
              <x14:cfvo type="formula">
                <xm:f>$H$39*$H$39/$F$39</xm:f>
              </x14:cfvo>
              <x14:axisColor theme="0"/>
            </x14:dataBar>
          </x14:cfRule>
          <xm:sqref>H39</xm:sqref>
        </x14:conditionalFormatting>
        <x14:conditionalFormatting xmlns:xm="http://schemas.microsoft.com/office/excel/2006/main">
          <x14:cfRule type="dataBar" id="{48F5C5D9-AD0E-4B16-8179-A0F48686862A}">
            <x14:dataBar minLength="0" maxLength="100" gradient="0" negativeBarColorSameAsPositive="1">
              <x14:cfvo type="num">
                <xm:f>0</xm:f>
              </x14:cfvo>
              <x14:cfvo type="formula">
                <xm:f>$D$40*$D$40/$B$40</xm:f>
              </x14:cfvo>
              <x14:axisColor theme="0"/>
            </x14:dataBar>
          </x14:cfRule>
          <xm:sqref>D40</xm:sqref>
        </x14:conditionalFormatting>
        <x14:conditionalFormatting xmlns:xm="http://schemas.microsoft.com/office/excel/2006/main">
          <x14:cfRule type="dataBar" id="{9D3D419A-765C-4430-812B-A0238EA234FA}">
            <x14:dataBar minLength="0" maxLength="100" gradient="0" negativeBarColorSameAsPositive="1">
              <x14:cfvo type="num">
                <xm:f>0</xm:f>
              </x14:cfvo>
              <x14:cfvo type="formula">
                <xm:f>$H$40*$H$40/$F$40</xm:f>
              </x14:cfvo>
              <x14:axisColor theme="0"/>
            </x14:dataBar>
          </x14:cfRule>
          <xm:sqref>H40</xm:sqref>
        </x14:conditionalFormatting>
        <x14:conditionalFormatting xmlns:xm="http://schemas.microsoft.com/office/excel/2006/main">
          <x14:cfRule type="dataBar" id="{31303AF6-BBDC-450C-84FF-D8992C085FCD}">
            <x14:dataBar minLength="0" maxLength="100" gradient="0" negativeBarColorSameAsPositive="1">
              <x14:cfvo type="num">
                <xm:f>0</xm:f>
              </x14:cfvo>
              <x14:cfvo type="formula">
                <xm:f>$D$41*$D$41/$B$41</xm:f>
              </x14:cfvo>
              <x14:axisColor theme="0"/>
            </x14:dataBar>
          </x14:cfRule>
          <xm:sqref>D41</xm:sqref>
        </x14:conditionalFormatting>
        <x14:conditionalFormatting xmlns:xm="http://schemas.microsoft.com/office/excel/2006/main">
          <x14:cfRule type="dataBar" id="{5BC35026-1250-4344-91DA-1325451860C4}">
            <x14:dataBar minLength="0" maxLength="100" gradient="0" negativeBarColorSameAsPositive="1">
              <x14:cfvo type="num">
                <xm:f>0</xm:f>
              </x14:cfvo>
              <x14:cfvo type="formula">
                <xm:f>$H$41*$H$41/$F$41</xm:f>
              </x14:cfvo>
              <x14:axisColor theme="0"/>
            </x14:dataBar>
          </x14:cfRule>
          <xm:sqref>H41</xm:sqref>
        </x14:conditionalFormatting>
        <x14:conditionalFormatting xmlns:xm="http://schemas.microsoft.com/office/excel/2006/main">
          <x14:cfRule type="dataBar" id="{66A6E6C5-5D56-4BB4-B1E1-D7D20BF02B9A}">
            <x14:dataBar minLength="0" maxLength="100" gradient="0" negativeBarColorSameAsPositive="1">
              <x14:cfvo type="num">
                <xm:f>0</xm:f>
              </x14:cfvo>
              <x14:cfvo type="formula">
                <xm:f>$D$42*$D$42/$B$42</xm:f>
              </x14:cfvo>
              <x14:axisColor theme="0"/>
            </x14:dataBar>
          </x14:cfRule>
          <xm:sqref>D42</xm:sqref>
        </x14:conditionalFormatting>
        <x14:conditionalFormatting xmlns:xm="http://schemas.microsoft.com/office/excel/2006/main">
          <x14:cfRule type="dataBar" id="{6A097061-9622-4A1C-A2CA-78080B7638E0}">
            <x14:dataBar minLength="0" maxLength="100" gradient="0" negativeBarColorSameAsPositive="1">
              <x14:cfvo type="num">
                <xm:f>0</xm:f>
              </x14:cfvo>
              <x14:cfvo type="formula">
                <xm:f>$H$42*$H$42/$F$42</xm:f>
              </x14:cfvo>
              <x14:axisColor theme="0"/>
            </x14:dataBar>
          </x14:cfRule>
          <xm:sqref>H42</xm:sqref>
        </x14:conditionalFormatting>
        <x14:conditionalFormatting xmlns:xm="http://schemas.microsoft.com/office/excel/2006/main">
          <x14:cfRule type="dataBar" id="{0F97A907-9B77-425D-ACEA-6286077C8BDA}">
            <x14:dataBar minLength="0" maxLength="100" gradient="0" negativeBarColorSameAsPositive="1">
              <x14:cfvo type="num">
                <xm:f>0</xm:f>
              </x14:cfvo>
              <x14:cfvo type="formula">
                <xm:f>$D$43*$D$43/$B$43</xm:f>
              </x14:cfvo>
              <x14:axisColor theme="0"/>
            </x14:dataBar>
          </x14:cfRule>
          <xm:sqref>D43</xm:sqref>
        </x14:conditionalFormatting>
        <x14:conditionalFormatting xmlns:xm="http://schemas.microsoft.com/office/excel/2006/main">
          <x14:cfRule type="dataBar" id="{72AA9519-DBCB-4BD3-A1B8-844C3C59EB4E}">
            <x14:dataBar minLength="0" maxLength="100" gradient="0" negativeBarColorSameAsPositive="1">
              <x14:cfvo type="num">
                <xm:f>0</xm:f>
              </x14:cfvo>
              <x14:cfvo type="formula">
                <xm:f>$H$43*$H$43/$F$43</xm:f>
              </x14:cfvo>
              <x14:axisColor theme="0"/>
            </x14:dataBar>
          </x14:cfRule>
          <xm:sqref>H43</xm:sqref>
        </x14:conditionalFormatting>
        <x14:conditionalFormatting xmlns:xm="http://schemas.microsoft.com/office/excel/2006/main">
          <x14:cfRule type="dataBar" id="{D7FD9ED0-F691-48DD-8A69-C2D2EE1D92DD}">
            <x14:dataBar minLength="0" maxLength="100" gradient="0" negativeBarColorSameAsPositive="1">
              <x14:cfvo type="num">
                <xm:f>0</xm:f>
              </x14:cfvo>
              <x14:cfvo type="formula">
                <xm:f>$D$44*$D$44/$B$44</xm:f>
              </x14:cfvo>
              <x14:axisColor theme="0"/>
            </x14:dataBar>
          </x14:cfRule>
          <xm:sqref>D44</xm:sqref>
        </x14:conditionalFormatting>
        <x14:conditionalFormatting xmlns:xm="http://schemas.microsoft.com/office/excel/2006/main">
          <x14:cfRule type="dataBar" id="{B5F9F6B2-7FC0-4EAA-904B-F63A2B0408E1}">
            <x14:dataBar minLength="0" maxLength="100" gradient="0" negativeBarColorSameAsPositive="1">
              <x14:cfvo type="num">
                <xm:f>0</xm:f>
              </x14:cfvo>
              <x14:cfvo type="formula">
                <xm:f>$H$44*$H$44/$F$44</xm:f>
              </x14:cfvo>
              <x14:axisColor theme="0"/>
            </x14:dataBar>
          </x14:cfRule>
          <xm:sqref>H44</xm:sqref>
        </x14:conditionalFormatting>
        <x14:conditionalFormatting xmlns:xm="http://schemas.microsoft.com/office/excel/2006/main">
          <x14:cfRule type="dataBar" id="{45B59B58-598E-4344-AF46-A54B6231148B}">
            <x14:dataBar minLength="0" maxLength="100" gradient="0" negativeBarColorSameAsPositive="1">
              <x14:cfvo type="num">
                <xm:f>0</xm:f>
              </x14:cfvo>
              <x14:cfvo type="formula">
                <xm:f>$D$52*$D$52/$B$52</xm:f>
              </x14:cfvo>
              <x14:axisColor theme="0"/>
            </x14:dataBar>
          </x14:cfRule>
          <xm:sqref>D52</xm:sqref>
        </x14:conditionalFormatting>
        <x14:conditionalFormatting xmlns:xm="http://schemas.microsoft.com/office/excel/2006/main">
          <x14:cfRule type="dataBar" id="{8C4DCDB0-D0B7-4F71-8869-7C8D97635AFF}">
            <x14:dataBar minLength="0" maxLength="100" gradient="0" negativeBarColorSameAsPositive="1">
              <x14:cfvo type="num">
                <xm:f>0</xm:f>
              </x14:cfvo>
              <x14:cfvo type="formula">
                <xm:f>$H$52*$H$52/$F$52</xm:f>
              </x14:cfvo>
              <x14:axisColor theme="0"/>
            </x14:dataBar>
          </x14:cfRule>
          <xm:sqref>H52</xm:sqref>
        </x14:conditionalFormatting>
        <x14:conditionalFormatting xmlns:xm="http://schemas.microsoft.com/office/excel/2006/main">
          <x14:cfRule type="dataBar" id="{A59E1B4F-058D-4DBE-871F-B93DD8457182}">
            <x14:dataBar minLength="0" maxLength="100" gradient="0" negativeBarColorSameAsPositive="1">
              <x14:cfvo type="num">
                <xm:f>0</xm:f>
              </x14:cfvo>
              <x14:cfvo type="formula">
                <xm:f>$D$53*$D$53/$B$53</xm:f>
              </x14:cfvo>
              <x14:axisColor theme="0"/>
            </x14:dataBar>
          </x14:cfRule>
          <xm:sqref>D53</xm:sqref>
        </x14:conditionalFormatting>
        <x14:conditionalFormatting xmlns:xm="http://schemas.microsoft.com/office/excel/2006/main">
          <x14:cfRule type="dataBar" id="{62DD238B-B5AE-493F-A4AE-F926C61C77D3}">
            <x14:dataBar minLength="0" maxLength="100" gradient="0" negativeBarColorSameAsPositive="1">
              <x14:cfvo type="num">
                <xm:f>0</xm:f>
              </x14:cfvo>
              <x14:cfvo type="formula">
                <xm:f>$H$53*$H$53/$F$53</xm:f>
              </x14:cfvo>
              <x14:axisColor theme="0"/>
            </x14:dataBar>
          </x14:cfRule>
          <xm:sqref>H53</xm:sqref>
        </x14:conditionalFormatting>
        <x14:conditionalFormatting xmlns:xm="http://schemas.microsoft.com/office/excel/2006/main">
          <x14:cfRule type="dataBar" id="{43F8BBB5-03D7-437C-80EF-FE6965FCA6A9}">
            <x14:dataBar minLength="0" maxLength="100" gradient="0" negativeBarColorSameAsPositive="1">
              <x14:cfvo type="num">
                <xm:f>0</xm:f>
              </x14:cfvo>
              <x14:cfvo type="formula">
                <xm:f>$D$54*$D$54/$B$54</xm:f>
              </x14:cfvo>
              <x14:axisColor theme="0"/>
            </x14:dataBar>
          </x14:cfRule>
          <xm:sqref>D54</xm:sqref>
        </x14:conditionalFormatting>
        <x14:conditionalFormatting xmlns:xm="http://schemas.microsoft.com/office/excel/2006/main">
          <x14:cfRule type="dataBar" id="{F7257D12-9D2B-4576-A96C-B420E5D26CCA}">
            <x14:dataBar minLength="0" maxLength="100" gradient="0" negativeBarColorSameAsPositive="1">
              <x14:cfvo type="num">
                <xm:f>0</xm:f>
              </x14:cfvo>
              <x14:cfvo type="formula">
                <xm:f>$H$54*$H$54/$F$54</xm:f>
              </x14:cfvo>
              <x14:axisColor theme="0"/>
            </x14:dataBar>
          </x14:cfRule>
          <xm:sqref>H54</xm:sqref>
        </x14:conditionalFormatting>
        <x14:conditionalFormatting xmlns:xm="http://schemas.microsoft.com/office/excel/2006/main">
          <x14:cfRule type="dataBar" id="{89673AD4-4D56-48C3-AEF5-1DA7872FFAA1}">
            <x14:dataBar minLength="0" maxLength="100" gradient="0" negativeBarColorSameAsPositive="1">
              <x14:cfvo type="num">
                <xm:f>0</xm:f>
              </x14:cfvo>
              <x14:cfvo type="formula">
                <xm:f>$D$55*$D$55/$B$55</xm:f>
              </x14:cfvo>
              <x14:axisColor theme="0"/>
            </x14:dataBar>
          </x14:cfRule>
          <xm:sqref>D55</xm:sqref>
        </x14:conditionalFormatting>
        <x14:conditionalFormatting xmlns:xm="http://schemas.microsoft.com/office/excel/2006/main">
          <x14:cfRule type="dataBar" id="{03C5CA54-5A15-42A1-90B7-06880B98FA4E}">
            <x14:dataBar minLength="0" maxLength="100" gradient="0" negativeBarColorSameAsPositive="1">
              <x14:cfvo type="num">
                <xm:f>0</xm:f>
              </x14:cfvo>
              <x14:cfvo type="formula">
                <xm:f>$H$55*$H$55/$F$55</xm:f>
              </x14:cfvo>
              <x14:axisColor theme="0"/>
            </x14:dataBar>
          </x14:cfRule>
          <xm:sqref>H55</xm:sqref>
        </x14:conditionalFormatting>
        <x14:conditionalFormatting xmlns:xm="http://schemas.microsoft.com/office/excel/2006/main">
          <x14:cfRule type="dataBar" id="{52A04A0A-153C-4EA8-9C19-BF984732345D}">
            <x14:dataBar minLength="0" maxLength="100" gradient="0" negativeBarColorSameAsPositive="1">
              <x14:cfvo type="num">
                <xm:f>0</xm:f>
              </x14:cfvo>
              <x14:cfvo type="formula">
                <xm:f>$D$56*$D$56/$B$56</xm:f>
              </x14:cfvo>
              <x14:axisColor theme="0"/>
            </x14:dataBar>
          </x14:cfRule>
          <xm:sqref>D56</xm:sqref>
        </x14:conditionalFormatting>
        <x14:conditionalFormatting xmlns:xm="http://schemas.microsoft.com/office/excel/2006/main">
          <x14:cfRule type="dataBar" id="{48AAB825-040D-44CE-B1F0-751729523375}">
            <x14:dataBar minLength="0" maxLength="100" gradient="0" negativeBarColorSameAsPositive="1">
              <x14:cfvo type="num">
                <xm:f>0</xm:f>
              </x14:cfvo>
              <x14:cfvo type="formula">
                <xm:f>$H$56*$H$56/$F$56</xm:f>
              </x14:cfvo>
              <x14:axisColor theme="0"/>
            </x14:dataBar>
          </x14:cfRule>
          <xm:sqref>H56</xm:sqref>
        </x14:conditionalFormatting>
        <x14:conditionalFormatting xmlns:xm="http://schemas.microsoft.com/office/excel/2006/main">
          <x14:cfRule type="dataBar" id="{0A598E59-99F9-478D-A97F-3C0CA7ECBB0E}">
            <x14:dataBar minLength="0" maxLength="100" gradient="0" negativeBarColorSameAsPositive="1">
              <x14:cfvo type="num">
                <xm:f>0</xm:f>
              </x14:cfvo>
              <x14:cfvo type="formula">
                <xm:f>$D$57*$D$57/$B$57</xm:f>
              </x14:cfvo>
              <x14:axisColor theme="0"/>
            </x14:dataBar>
          </x14:cfRule>
          <xm:sqref>D57</xm:sqref>
        </x14:conditionalFormatting>
        <x14:conditionalFormatting xmlns:xm="http://schemas.microsoft.com/office/excel/2006/main">
          <x14:cfRule type="dataBar" id="{E6B385F4-E753-48FF-BB66-BDD91792ECA8}">
            <x14:dataBar minLength="0" maxLength="100" gradient="0" negativeBarColorSameAsPositive="1">
              <x14:cfvo type="num">
                <xm:f>0</xm:f>
              </x14:cfvo>
              <x14:cfvo type="formula">
                <xm:f>$H$57*$H$57/$F$57</xm:f>
              </x14:cfvo>
              <x14:axisColor theme="0"/>
            </x14:dataBar>
          </x14:cfRule>
          <xm:sqref>H57</xm:sqref>
        </x14:conditionalFormatting>
        <x14:conditionalFormatting xmlns:xm="http://schemas.microsoft.com/office/excel/2006/main">
          <x14:cfRule type="dataBar" id="{D5A09D50-21C6-499E-A21F-D8696DBE8ADD}">
            <x14:dataBar minLength="0" maxLength="100" gradient="0" negativeBarColorSameAsPositive="1">
              <x14:cfvo type="num">
                <xm:f>0</xm:f>
              </x14:cfvo>
              <x14:cfvo type="formula">
                <xm:f>$D$58*$D$58/$B$58</xm:f>
              </x14:cfvo>
              <x14:axisColor theme="0"/>
            </x14:dataBar>
          </x14:cfRule>
          <xm:sqref>D58</xm:sqref>
        </x14:conditionalFormatting>
        <x14:conditionalFormatting xmlns:xm="http://schemas.microsoft.com/office/excel/2006/main">
          <x14:cfRule type="dataBar" id="{DD2B0602-4D81-4F14-BC1A-B018C383955C}">
            <x14:dataBar minLength="0" maxLength="100" gradient="0" negativeBarColorSameAsPositive="1">
              <x14:cfvo type="num">
                <xm:f>0</xm:f>
              </x14:cfvo>
              <x14:cfvo type="formula">
                <xm:f>$H$58*$H$58/$F$58</xm:f>
              </x14:cfvo>
              <x14:axisColor theme="0"/>
            </x14:dataBar>
          </x14:cfRule>
          <xm:sqref>H58</xm:sqref>
        </x14:conditionalFormatting>
        <x14:conditionalFormatting xmlns:xm="http://schemas.microsoft.com/office/excel/2006/main">
          <x14:cfRule type="dataBar" id="{2CD5AC5E-1203-48F9-B180-05C0C629A31B}">
            <x14:dataBar minLength="0" maxLength="100" gradient="0" negativeBarColorSameAsPositive="1">
              <x14:cfvo type="num">
                <xm:f>0</xm:f>
              </x14:cfvo>
              <x14:cfvo type="formula">
                <xm:f>$D$59*$D$59/$B$59</xm:f>
              </x14:cfvo>
              <x14:axisColor theme="0"/>
            </x14:dataBar>
          </x14:cfRule>
          <xm:sqref>D59</xm:sqref>
        </x14:conditionalFormatting>
        <x14:conditionalFormatting xmlns:xm="http://schemas.microsoft.com/office/excel/2006/main">
          <x14:cfRule type="dataBar" id="{E180482D-5AC6-4020-B231-26E2E96FF6E7}">
            <x14:dataBar minLength="0" maxLength="100" gradient="0" negativeBarColorSameAsPositive="1">
              <x14:cfvo type="num">
                <xm:f>0</xm:f>
              </x14:cfvo>
              <x14:cfvo type="formula">
                <xm:f>$H$59*$H$59/$F$59</xm:f>
              </x14:cfvo>
              <x14:axisColor theme="0"/>
            </x14:dataBar>
          </x14:cfRule>
          <xm:sqref>H59</xm:sqref>
        </x14:conditionalFormatting>
        <x14:conditionalFormatting xmlns:xm="http://schemas.microsoft.com/office/excel/2006/main">
          <x14:cfRule type="dataBar" id="{D6EB73A7-4613-47AE-A71D-BD5589140F22}">
            <x14:dataBar minLength="0" maxLength="100" gradient="0" negativeBarColorSameAsPositive="1">
              <x14:cfvo type="num">
                <xm:f>0</xm:f>
              </x14:cfvo>
              <x14:cfvo type="formula">
                <xm:f>$D$60*$D$60/$B$60</xm:f>
              </x14:cfvo>
              <x14:axisColor theme="0"/>
            </x14:dataBar>
          </x14:cfRule>
          <xm:sqref>D60</xm:sqref>
        </x14:conditionalFormatting>
        <x14:conditionalFormatting xmlns:xm="http://schemas.microsoft.com/office/excel/2006/main">
          <x14:cfRule type="dataBar" id="{D71044C7-B619-4CDE-BD09-AFD24A510ABD}">
            <x14:dataBar minLength="0" maxLength="100" gradient="0" negativeBarColorSameAsPositive="1">
              <x14:cfvo type="num">
                <xm:f>0</xm:f>
              </x14:cfvo>
              <x14:cfvo type="formula">
                <xm:f>$H$60*$H$60/$F$60</xm:f>
              </x14:cfvo>
              <x14:axisColor theme="0"/>
            </x14:dataBar>
          </x14:cfRule>
          <xm:sqref>H60</xm:sqref>
        </x14:conditionalFormatting>
        <x14:conditionalFormatting xmlns:xm="http://schemas.microsoft.com/office/excel/2006/main">
          <x14:cfRule type="dataBar" id="{13063B9D-5CC9-45F7-855B-4CC5E673DA81}">
            <x14:dataBar minLength="0" maxLength="100" gradient="0" negativeBarColorSameAsPositive="1">
              <x14:cfvo type="num">
                <xm:f>0</xm:f>
              </x14:cfvo>
              <x14:cfvo type="formula">
                <xm:f>$D$61*$D$61/$B$61</xm:f>
              </x14:cfvo>
              <x14:axisColor theme="0"/>
            </x14:dataBar>
          </x14:cfRule>
          <xm:sqref>D61</xm:sqref>
        </x14:conditionalFormatting>
        <x14:conditionalFormatting xmlns:xm="http://schemas.microsoft.com/office/excel/2006/main">
          <x14:cfRule type="dataBar" id="{7B5681A0-67B8-4061-A29D-D187D47B259A}">
            <x14:dataBar minLength="0" maxLength="100" gradient="0" negativeBarColorSameAsPositive="1">
              <x14:cfvo type="num">
                <xm:f>0</xm:f>
              </x14:cfvo>
              <x14:cfvo type="formula">
                <xm:f>$H$61*$H$61/$F$61</xm:f>
              </x14:cfvo>
              <x14:axisColor theme="0"/>
            </x14:dataBar>
          </x14:cfRule>
          <xm:sqref>H61</xm:sqref>
        </x14:conditionalFormatting>
        <x14:conditionalFormatting xmlns:xm="http://schemas.microsoft.com/office/excel/2006/main">
          <x14:cfRule type="dataBar" id="{8208BFE3-165D-46EB-AF29-5605F04E8CCC}">
            <x14:dataBar minLength="0" maxLength="100" gradient="0" negativeBarColorSameAsPositive="1">
              <x14:cfvo type="num">
                <xm:f>0</xm:f>
              </x14:cfvo>
              <x14:cfvo type="formula">
                <xm:f>$D$62*$D$62/$B$62</xm:f>
              </x14:cfvo>
              <x14:axisColor theme="0"/>
            </x14:dataBar>
          </x14:cfRule>
          <xm:sqref>D62</xm:sqref>
        </x14:conditionalFormatting>
        <x14:conditionalFormatting xmlns:xm="http://schemas.microsoft.com/office/excel/2006/main">
          <x14:cfRule type="dataBar" id="{AA8B9D5A-680E-4E29-9DA4-BCFF598BE6D2}">
            <x14:dataBar minLength="0" maxLength="100" gradient="0" negativeBarColorSameAsPositive="1">
              <x14:cfvo type="num">
                <xm:f>0</xm:f>
              </x14:cfvo>
              <x14:cfvo type="formula">
                <xm:f>$H$62*$H$62/$F$62</xm:f>
              </x14:cfvo>
              <x14:axisColor theme="0"/>
            </x14:dataBar>
          </x14:cfRule>
          <xm:sqref>H62</xm:sqref>
        </x14:conditionalFormatting>
        <x14:conditionalFormatting xmlns:xm="http://schemas.microsoft.com/office/excel/2006/main">
          <x14:cfRule type="dataBar" id="{4EEA6CBD-09A2-4E21-AD73-1AF414EBE0D6}">
            <x14:dataBar minLength="0" maxLength="100" gradient="0" negativeBarColorSameAsPositive="1">
              <x14:cfvo type="num">
                <xm:f>0</xm:f>
              </x14:cfvo>
              <x14:cfvo type="formula">
                <xm:f>$D$63*$D$63/$B$63</xm:f>
              </x14:cfvo>
              <x14:axisColor theme="0"/>
            </x14:dataBar>
          </x14:cfRule>
          <xm:sqref>D63</xm:sqref>
        </x14:conditionalFormatting>
        <x14:conditionalFormatting xmlns:xm="http://schemas.microsoft.com/office/excel/2006/main">
          <x14:cfRule type="dataBar" id="{F9D9BA57-00E5-438C-91D7-EA78B4875BEC}">
            <x14:dataBar minLength="0" maxLength="100" gradient="0" negativeBarColorSameAsPositive="1">
              <x14:cfvo type="num">
                <xm:f>0</xm:f>
              </x14:cfvo>
              <x14:cfvo type="formula">
                <xm:f>$H$63*$H$63/$F$63</xm:f>
              </x14:cfvo>
              <x14:axisColor theme="0"/>
            </x14:dataBar>
          </x14:cfRule>
          <xm:sqref>H63</xm:sqref>
        </x14:conditionalFormatting>
        <x14:conditionalFormatting xmlns:xm="http://schemas.microsoft.com/office/excel/2006/main">
          <x14:cfRule type="dataBar" id="{F570CBAC-8DFA-4115-AABE-65EC2D76541B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7F572E1F-406E-4749-8CEE-1773B595392E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B13248C1-A01C-4815-9130-9B60D669386B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7830E7BC-3EB2-4290-B33D-277EA1F76139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  <x14:conditionalFormatting xmlns:xm="http://schemas.microsoft.com/office/excel/2006/main">
          <x14:cfRule type="dataBar" id="{7458BF4E-97CA-4CB5-A75E-B23E5730D5CB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6D13C656-0E5C-46B3-A506-20357DE438ED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BN21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66" s="18" customFormat="1" ht="39.9" customHeight="1" x14ac:dyDescent="0.3">
      <c r="A1" s="18" t="s">
        <v>56</v>
      </c>
      <c r="B1" s="18" t="s">
        <v>58</v>
      </c>
      <c r="C1" s="18" t="s">
        <v>51</v>
      </c>
      <c r="D1" s="18" t="s">
        <v>52</v>
      </c>
      <c r="E1" s="18" t="s">
        <v>53</v>
      </c>
      <c r="F1" s="48" t="s">
        <v>68</v>
      </c>
      <c r="G1" s="48" t="s">
        <v>69</v>
      </c>
      <c r="H1" s="48" t="s">
        <v>93</v>
      </c>
      <c r="I1" s="48" t="s">
        <v>91</v>
      </c>
      <c r="J1" s="48" t="s">
        <v>95</v>
      </c>
      <c r="K1" s="18" t="s">
        <v>54</v>
      </c>
      <c r="L1" s="18" t="s">
        <v>42</v>
      </c>
      <c r="M1" s="18" t="s">
        <v>16</v>
      </c>
      <c r="N1" s="18" t="s">
        <v>24</v>
      </c>
      <c r="O1" s="18" t="s">
        <v>43</v>
      </c>
      <c r="P1" s="18" t="s">
        <v>17</v>
      </c>
      <c r="Q1" s="18" t="s">
        <v>25</v>
      </c>
      <c r="R1" s="18" t="s">
        <v>44</v>
      </c>
      <c r="S1" s="18" t="s">
        <v>18</v>
      </c>
      <c r="T1" s="18" t="s">
        <v>26</v>
      </c>
      <c r="U1" s="18" t="s">
        <v>45</v>
      </c>
      <c r="V1" s="18" t="s">
        <v>19</v>
      </c>
      <c r="W1" s="18" t="s">
        <v>27</v>
      </c>
      <c r="X1" s="18" t="s">
        <v>46</v>
      </c>
      <c r="Y1" s="18" t="s">
        <v>20</v>
      </c>
      <c r="Z1" s="18" t="s">
        <v>28</v>
      </c>
      <c r="AA1" s="18" t="s">
        <v>47</v>
      </c>
      <c r="AB1" s="18" t="s">
        <v>21</v>
      </c>
      <c r="AC1" s="18" t="s">
        <v>29</v>
      </c>
      <c r="AD1" s="18" t="s">
        <v>22</v>
      </c>
      <c r="AE1" s="18" t="s">
        <v>30</v>
      </c>
      <c r="AF1" s="18" t="s">
        <v>23</v>
      </c>
      <c r="AG1" s="18" t="s">
        <v>31</v>
      </c>
      <c r="AH1" s="48" t="s">
        <v>70</v>
      </c>
      <c r="AI1" s="48" t="s">
        <v>71</v>
      </c>
      <c r="AJ1" s="48" t="s">
        <v>72</v>
      </c>
      <c r="AK1" s="48" t="s">
        <v>73</v>
      </c>
      <c r="AL1" s="48" t="s">
        <v>74</v>
      </c>
      <c r="AM1" s="48" t="s">
        <v>75</v>
      </c>
      <c r="AN1" s="48" t="s">
        <v>76</v>
      </c>
      <c r="AO1" s="48" t="s">
        <v>77</v>
      </c>
      <c r="AP1" s="18" t="s">
        <v>38</v>
      </c>
      <c r="AQ1" s="18" t="s">
        <v>39</v>
      </c>
      <c r="AR1" s="18" t="s">
        <v>40</v>
      </c>
      <c r="AS1" s="18" t="s">
        <v>41</v>
      </c>
      <c r="AT1" s="18" t="s">
        <v>48</v>
      </c>
      <c r="AU1" s="18" t="s">
        <v>49</v>
      </c>
      <c r="AV1" s="18" t="s">
        <v>50</v>
      </c>
      <c r="AW1" s="48" t="s">
        <v>78</v>
      </c>
      <c r="AX1" s="48" t="s">
        <v>79</v>
      </c>
      <c r="AY1" s="48" t="s">
        <v>80</v>
      </c>
      <c r="AZ1" s="48" t="s">
        <v>81</v>
      </c>
      <c r="BA1" s="48" t="s">
        <v>82</v>
      </c>
      <c r="BB1" s="48" t="s">
        <v>83</v>
      </c>
      <c r="BC1" s="48" t="s">
        <v>84</v>
      </c>
      <c r="BD1" s="48" t="s">
        <v>85</v>
      </c>
      <c r="BE1" s="48" t="s">
        <v>86</v>
      </c>
      <c r="BF1" s="48" t="s">
        <v>87</v>
      </c>
      <c r="BG1" s="48" t="s">
        <v>88</v>
      </c>
      <c r="BH1" s="48" t="s">
        <v>89</v>
      </c>
      <c r="BI1" s="18" t="s">
        <v>32</v>
      </c>
      <c r="BJ1" s="18" t="s">
        <v>33</v>
      </c>
      <c r="BK1" s="18" t="s">
        <v>34</v>
      </c>
      <c r="BL1" s="18" t="s">
        <v>35</v>
      </c>
      <c r="BM1" s="18" t="s">
        <v>36</v>
      </c>
      <c r="BN1" s="18" t="s">
        <v>37</v>
      </c>
    </row>
    <row r="2" spans="1:66" x14ac:dyDescent="0.3">
      <c r="A2" s="5">
        <v>1</v>
      </c>
      <c r="B2" s="19">
        <v>0</v>
      </c>
      <c r="C2" s="20">
        <v>164.776375</v>
      </c>
      <c r="D2" s="20">
        <v>164.150991</v>
      </c>
      <c r="E2" s="20">
        <v>218.40993399999999</v>
      </c>
      <c r="F2" s="49">
        <f>IFERROR(SUM(C2:E2),IF(Data!$B$2="",0,"-"))</f>
        <v>547.33730000000003</v>
      </c>
      <c r="G2" s="50">
        <f>IFERROR(F2-Annex!$B$10,IF(Data!$B$2="",0,"-"))</f>
        <v>120.72930000000002</v>
      </c>
      <c r="H2" s="50">
        <f>IFERROR(AVERAGE(INDEX(G:G,IFERROR(MATCH($B2-Annex!$B$12/60,$B:$B),2)):G2),IF(Data!$B$2="",0,"-"))</f>
        <v>120.72930000000002</v>
      </c>
      <c r="I2" s="50" t="str">
        <f>IFERROR(-14000*(G2-INDEX(G:G,IFERROR(MATCH($B2-Annex!$B$11/60,$B:$B),2)))/(60*($B2-INDEX($B:$B,IFERROR(MATCH($B2-Annex!$B$11/60,$B:$B),2)))),IF(Data!$B$2="",0,"-"))</f>
        <v>-</v>
      </c>
      <c r="J2" s="50" t="str">
        <f>IFERROR(-14000*(H2-INDEX(H:H,IFERROR(MATCH($B2-Annex!$B$13/60,$B:$B),2)))/(60*($B2-INDEX($B:$B,IFERROR(MATCH($B2-Annex!$B$13/60,$B:$B),2)))),IF(Data!$B$2="",0,"-"))</f>
        <v>-</v>
      </c>
      <c r="K2" s="20">
        <v>4173.8346600000004</v>
      </c>
      <c r="L2" s="20">
        <v>19.234999999999999</v>
      </c>
      <c r="M2" s="20">
        <v>1300.8810000000001</v>
      </c>
      <c r="N2" s="20">
        <v>199.62</v>
      </c>
      <c r="O2" s="20">
        <v>-28.751999999999999</v>
      </c>
      <c r="P2" s="20">
        <v>215.786</v>
      </c>
      <c r="Q2" s="20">
        <v>9.8999999999999993E+37</v>
      </c>
      <c r="R2" s="20">
        <v>9.8999999999999993E+37</v>
      </c>
      <c r="S2" s="20">
        <v>1047.8209999999999</v>
      </c>
      <c r="T2" s="20">
        <v>1004.353</v>
      </c>
      <c r="U2" s="20">
        <v>386.17200000000003</v>
      </c>
      <c r="V2" s="20">
        <v>638.89400000000001</v>
      </c>
      <c r="W2" s="20">
        <v>9.8999999999999993E+37</v>
      </c>
      <c r="X2" s="20">
        <v>9.8999999999999993E+37</v>
      </c>
      <c r="Y2" s="20">
        <v>150.858</v>
      </c>
      <c r="Z2" s="20">
        <v>9.8999999999999993E+37</v>
      </c>
      <c r="AA2" s="20">
        <v>556.39700000000005</v>
      </c>
      <c r="AB2" s="20">
        <v>806.947</v>
      </c>
      <c r="AC2" s="20">
        <v>1041.758</v>
      </c>
      <c r="AD2" s="20">
        <v>41.668999999999997</v>
      </c>
      <c r="AE2" s="20">
        <v>9.8999999999999993E+37</v>
      </c>
      <c r="AF2" s="20">
        <v>492.82299999999998</v>
      </c>
      <c r="AG2" s="20">
        <v>120.828</v>
      </c>
      <c r="AH2" s="50" t="str">
        <f>IFERROR(AVERAGE(INDEX(AL:AL,IFERROR(MATCH($B2-Annex!$B$4/60,$B:$B),2)):AL2),IF(Data!$B$2="",0,"-"))</f>
        <v>-</v>
      </c>
      <c r="AI2" s="50" t="str">
        <f>IFERROR(AVERAGE(INDEX(AM:AM,IFERROR(MATCH($B2-Annex!$B$4/60,$B:$B),2)):AM2),IF(Data!$B$2="",0,"-"))</f>
        <v>-</v>
      </c>
      <c r="AJ2" s="50" t="str">
        <f>IFERROR(AVERAGE(INDEX(AN:AN,IFERROR(MATCH($B2-Annex!$B$4/60,$B:$B),2)):AN2),IF(Data!$B$2="",0,"-"))</f>
        <v>-</v>
      </c>
      <c r="AK2" s="50" t="str">
        <f>IFERROR(AVERAGE(INDEX(AO:AO,IFERROR(MATCH($B2-Annex!$B$4/60,$B:$B),2)):AO2),IF(Data!$B$2="",0,"-"))</f>
        <v>-</v>
      </c>
      <c r="AL2" s="50" t="str">
        <f>IFERROR((5.670373*10^-8*(AP2+273.15)^4+((Annex!$B$5+Annex!$B$6)*(AP2-L2)+Annex!$B$7*(AP2-INDEX(AP:AP,IFERROR(MATCH($B2-Annex!$B$9/60,$B:$B),2)))/(60*($B2-INDEX($B:$B,IFERROR(MATCH($B2-Annex!$B$9/60,$B:$B),2)))))/Annex!$B$8)/1000,IF(Data!$B$2="",0,"-"))</f>
        <v>-</v>
      </c>
      <c r="AM2" s="50" t="str">
        <f>IFERROR((5.670373*10^-8*(AQ2+273.15)^4+((Annex!$B$5+Annex!$B$6)*(AQ2-O2)+Annex!$B$7*(AQ2-INDEX(AQ:AQ,IFERROR(MATCH($B2-Annex!$B$9/60,$B:$B),2)))/(60*($B2-INDEX($B:$B,IFERROR(MATCH($B2-Annex!$B$9/60,$B:$B),2)))))/Annex!$B$8)/1000,IF(Data!$B$2="",0,"-"))</f>
        <v>-</v>
      </c>
      <c r="AN2" s="50" t="str">
        <f>IFERROR((5.670373*10^-8*(AR2+273.15)^4+((Annex!$B$5+Annex!$B$6)*(AR2-R2)+Annex!$B$7*(AR2-INDEX(AR:AR,IFERROR(MATCH($B2-Annex!$B$9/60,$B:$B),2)))/(60*($B2-INDEX($B:$B,IFERROR(MATCH($B2-Annex!$B$9/60,$B:$B),2)))))/Annex!$B$8)/1000,IF(Data!$B$2="",0,"-"))</f>
        <v>-</v>
      </c>
      <c r="AO2" s="50" t="str">
        <f>IFERROR((5.670373*10^-8*(AS2+273.15)^4+((Annex!$B$5+Annex!$B$6)*(AS2-U2)+Annex!$B$7*(AS2-INDEX(AS:AS,IFERROR(MATCH($B2-Annex!$B$9/60,$B:$B),2)))/(60*($B2-INDEX($B:$B,IFERROR(MATCH($B2-Annex!$B$9/60,$B:$B),2)))))/Annex!$B$8)/1000,IF(Data!$B$2="",0,"-"))</f>
        <v>-</v>
      </c>
      <c r="AP2" s="20">
        <v>20.832000000000001</v>
      </c>
      <c r="AQ2" s="20">
        <v>159.10499999999999</v>
      </c>
      <c r="AR2" s="20">
        <v>146.25800000000001</v>
      </c>
      <c r="AS2" s="20">
        <v>447.70499999999998</v>
      </c>
      <c r="AT2" s="20">
        <v>19.04</v>
      </c>
      <c r="AU2" s="20">
        <v>32.340000000000003</v>
      </c>
      <c r="AV2" s="20">
        <v>9.8999999999999993E+37</v>
      </c>
      <c r="AW2" s="50" t="str">
        <f>IFERROR(AVERAGE(INDEX(BC:BC,IFERROR(MATCH($B2-Annex!$B$4/60,$B:$B),2)):BC2),IF(Data!$B$2="",0,"-"))</f>
        <v>-</v>
      </c>
      <c r="AX2" s="50" t="str">
        <f>IFERROR(AVERAGE(INDEX(BD:BD,IFERROR(MATCH($B2-Annex!$B$4/60,$B:$B),2)):BD2),IF(Data!$B$2="",0,"-"))</f>
        <v>-</v>
      </c>
      <c r="AY2" s="50" t="str">
        <f>IFERROR(AVERAGE(INDEX(BE:BE,IFERROR(MATCH($B2-Annex!$B$4/60,$B:$B),2)):BE2),IF(Data!$B$2="",0,"-"))</f>
        <v>-</v>
      </c>
      <c r="AZ2" s="50" t="str">
        <f>IFERROR(AVERAGE(INDEX(BF:BF,IFERROR(MATCH($B2-Annex!$B$4/60,$B:$B),2)):BF2),IF(Data!$B$2="",0,"-"))</f>
        <v>-</v>
      </c>
      <c r="BA2" s="50" t="str">
        <f>IFERROR(AVERAGE(INDEX(BG:BG,IFERROR(MATCH($B2-Annex!$B$4/60,$B:$B),2)):BG2),IF(Data!$B$2="",0,"-"))</f>
        <v>-</v>
      </c>
      <c r="BB2" s="50" t="str">
        <f>IFERROR(AVERAGE(INDEX(BH:BH,IFERROR(MATCH($B2-Annex!$B$4/60,$B:$B),2)):BH2),IF(Data!$B$2="",0,"-"))</f>
        <v>-</v>
      </c>
      <c r="BC2" s="50" t="str">
        <f>IFERROR((5.670373*10^-8*(BI2+273.15)^4+((Annex!$B$5+Annex!$B$6)*(BI2-L2)+Annex!$B$7*(BI2-INDEX(BI:BI,IFERROR(MATCH($B2-Annex!$B$9/60,$B:$B),2)))/(60*($B2-INDEX($B:$B,IFERROR(MATCH($B2-Annex!$B$9/60,$B:$B),2)))))/Annex!$B$8)/1000,IF(Data!$B$2="",0,"-"))</f>
        <v>-</v>
      </c>
      <c r="BD2" s="50" t="str">
        <f>IFERROR((5.670373*10^-8*(BJ2+273.15)^4+((Annex!$B$5+Annex!$B$6)*(BJ2-O2)+Annex!$B$7*(BJ2-INDEX(BJ:BJ,IFERROR(MATCH($B2-Annex!$B$9/60,$B:$B),2)))/(60*($B2-INDEX($B:$B,IFERROR(MATCH($B2-Annex!$B$9/60,$B:$B),2)))))/Annex!$B$8)/1000,IF(Data!$B$2="",0,"-"))</f>
        <v>-</v>
      </c>
      <c r="BE2" s="50" t="str">
        <f>IFERROR((5.670373*10^-8*(BK2+273.15)^4+((Annex!$B$5+Annex!$B$6)*(BK2-R2)+Annex!$B$7*(BK2-INDEX(BK:BK,IFERROR(MATCH($B2-Annex!$B$9/60,$B:$B),2)))/(60*($B2-INDEX($B:$B,IFERROR(MATCH($B2-Annex!$B$9/60,$B:$B),2)))))/Annex!$B$8)/1000,IF(Data!$B$2="",0,"-"))</f>
        <v>-</v>
      </c>
      <c r="BF2" s="50" t="str">
        <f>IFERROR((5.670373*10^-8*(BL2+273.15)^4+((Annex!$B$5+Annex!$B$6)*(BL2-U2)+Annex!$B$7*(BL2-INDEX(BL:BL,IFERROR(MATCH($B2-Annex!$B$9/60,$B:$B),2)))/(60*($B2-INDEX($B:$B,IFERROR(MATCH($B2-Annex!$B$9/60,$B:$B),2)))))/Annex!$B$8)/1000,IF(Data!$B$2="",0,"-"))</f>
        <v>-</v>
      </c>
      <c r="BG2" s="50" t="str">
        <f>IFERROR((5.670373*10^-8*(BM2+273.15)^4+((Annex!$B$5+Annex!$B$6)*(BM2-X2)+Annex!$B$7*(BM2-INDEX(BM:BM,IFERROR(MATCH($B2-Annex!$B$9/60,$B:$B),2)))/(60*($B2-INDEX($B:$B,IFERROR(MATCH($B2-Annex!$B$9/60,$B:$B),2)))))/Annex!$B$8)/1000,IF(Data!$B$2="",0,"-"))</f>
        <v>-</v>
      </c>
      <c r="BH2" s="50" t="str">
        <f>IFERROR((5.670373*10^-8*(BN2+273.15)^4+((Annex!$B$5+Annex!$B$6)*(BN2-AA2)+Annex!$B$7*(BN2-INDEX(BN:BN,IFERROR(MATCH($B2-Annex!$B$9/60,$B:$B),2)))/(60*($B2-INDEX($B:$B,IFERROR(MATCH($B2-Annex!$B$9/60,$B:$B),2)))))/Annex!$B$8)/1000,IF(Data!$B$2="",0,"-"))</f>
        <v>-</v>
      </c>
      <c r="BI2" s="20">
        <v>715.60400000000004</v>
      </c>
      <c r="BJ2" s="20">
        <v>9.8999999999999993E+37</v>
      </c>
      <c r="BK2" s="20">
        <v>586.86500000000001</v>
      </c>
      <c r="BL2" s="20">
        <v>432.52300000000002</v>
      </c>
      <c r="BM2" s="20">
        <v>9.8999999999999993E+37</v>
      </c>
      <c r="BN2" s="20">
        <v>228.547</v>
      </c>
    </row>
    <row r="3" spans="1:66" x14ac:dyDescent="0.3">
      <c r="A3" s="5">
        <v>2</v>
      </c>
      <c r="B3" s="19">
        <v>8.4166671149432659E-2</v>
      </c>
      <c r="C3" s="20">
        <v>164.811351</v>
      </c>
      <c r="D3" s="20">
        <v>164.205558</v>
      </c>
      <c r="E3" s="20">
        <v>218.47513000000001</v>
      </c>
      <c r="F3" s="49">
        <f>IFERROR(SUM(C3:E3),IF(Data!$B$2="",0,"-"))</f>
        <v>547.49203899999998</v>
      </c>
      <c r="G3" s="50">
        <f>IFERROR(F3-Annex!$B$10,IF(Data!$B$2="",0,"-"))</f>
        <v>120.88403899999997</v>
      </c>
      <c r="H3" s="50">
        <f>IFERROR(AVERAGE(INDEX(G:G,IFERROR(MATCH($B3-Annex!$B$12/60,$B:$B),2)):G3),IF(Data!$B$2="",0,"-"))</f>
        <v>120.8066695</v>
      </c>
      <c r="I3" s="50">
        <f>IFERROR(-14000*(G3-INDEX(G:G,IFERROR(MATCH($B3-Annex!$B$11/60,$B:$B),2)))/(60*($B3-INDEX($B:$B,IFERROR(MATCH($B3-Annex!$B$11/60,$B:$B),2)))),IF(Data!$B$2="",0,"-"))</f>
        <v>-428.97938309276088</v>
      </c>
      <c r="J3" s="50">
        <f>IFERROR(-14000*(H3-INDEX(H:H,IFERROR(MATCH($B3-Annex!$B$13/60,$B:$B),2)))/(60*($B3-INDEX($B:$B,IFERROR(MATCH($B3-Annex!$B$13/60,$B:$B),2)))),IF(Data!$B$2="",0,"-"))</f>
        <v>-214.48969154638044</v>
      </c>
      <c r="K3" s="20">
        <v>1759.84529</v>
      </c>
      <c r="L3" s="20">
        <v>19.216999999999999</v>
      </c>
      <c r="M3" s="20">
        <v>9.8999999999999993E+37</v>
      </c>
      <c r="N3" s="20">
        <v>147.75399999999999</v>
      </c>
      <c r="O3" s="20">
        <v>-53.896999999999998</v>
      </c>
      <c r="P3" s="20">
        <v>342.22399999999999</v>
      </c>
      <c r="Q3" s="20">
        <v>196.75700000000001</v>
      </c>
      <c r="R3" s="20">
        <v>9.8999999999999993E+37</v>
      </c>
      <c r="S3" s="20">
        <v>1082.9839999999999</v>
      </c>
      <c r="T3" s="20">
        <v>595.51800000000003</v>
      </c>
      <c r="U3" s="20">
        <v>390.89699999999999</v>
      </c>
      <c r="V3" s="20">
        <v>442.92099999999999</v>
      </c>
      <c r="W3" s="20">
        <v>9.8999999999999993E+37</v>
      </c>
      <c r="X3" s="20">
        <v>9.8999999999999993E+37</v>
      </c>
      <c r="Y3" s="20">
        <v>486.06599999999997</v>
      </c>
      <c r="Z3" s="20">
        <v>9.8999999999999993E+37</v>
      </c>
      <c r="AA3" s="20">
        <v>485.66500000000002</v>
      </c>
      <c r="AB3" s="20">
        <v>489.20499999999998</v>
      </c>
      <c r="AC3" s="20">
        <v>762.90099999999995</v>
      </c>
      <c r="AD3" s="20">
        <v>62.921999999999997</v>
      </c>
      <c r="AE3" s="20">
        <v>-30.488</v>
      </c>
      <c r="AF3" s="20">
        <v>531.02700000000004</v>
      </c>
      <c r="AG3" s="20">
        <v>71.043999999999997</v>
      </c>
      <c r="AH3" s="50">
        <f>IFERROR(AVERAGE(INDEX(AL:AL,IFERROR(MATCH($B3-Annex!$B$4/60,$B:$B),2)):AL3),IF(Data!$B$2="",0,"-"))</f>
        <v>0.55385015048782293</v>
      </c>
      <c r="AI3" s="50">
        <f>IFERROR(AVERAGE(INDEX(AM:AM,IFERROR(MATCH($B3-Annex!$B$4/60,$B:$B),2)):AM3),IF(Data!$B$2="",0,"-"))</f>
        <v>-35.167915934705796</v>
      </c>
      <c r="AJ3" s="50">
        <f>IFERROR(AVERAGE(INDEX(AN:AN,IFERROR(MATCH($B3-Annex!$B$4/60,$B:$B),2)):AN3),IF(Data!$B$2="",0,"-"))</f>
        <v>-2.2274999999999997E+36</v>
      </c>
      <c r="AK3" s="50">
        <f>IFERROR(AVERAGE(INDEX(AO:AO,IFERROR(MATCH($B3-Annex!$B$4/60,$B:$B),2)):AO3),IF(Data!$B$2="",0,"-"))</f>
        <v>-29.957167958764067</v>
      </c>
      <c r="AL3" s="50">
        <f>IFERROR((5.670373*10^-8*(AP3+273.15)^4+((Annex!$B$5+Annex!$B$6)*(AP3-L3)+Annex!$B$7*(AP3-INDEX(AP:AP,IFERROR(MATCH($B3-Annex!$B$9/60,$B:$B),2)))/(60*($B3-INDEX($B:$B,IFERROR(MATCH($B3-Annex!$B$9/60,$B:$B),2)))))/Annex!$B$8)/1000,IF(Data!$B$2="",0,"-"))</f>
        <v>0.55385015048782293</v>
      </c>
      <c r="AM3" s="50">
        <f>IFERROR((5.670373*10^-8*(AQ3+273.15)^4+((Annex!$B$5+Annex!$B$6)*(AQ3-O3)+Annex!$B$7*(AQ3-INDEX(AQ:AQ,IFERROR(MATCH($B3-Annex!$B$9/60,$B:$B),2)))/(60*($B3-INDEX($B:$B,IFERROR(MATCH($B3-Annex!$B$9/60,$B:$B),2)))))/Annex!$B$8)/1000,IF(Data!$B$2="",0,"-"))</f>
        <v>-35.167915934705796</v>
      </c>
      <c r="AN3" s="50">
        <f>IFERROR((5.670373*10^-8*(AR3+273.15)^4+((Annex!$B$5+Annex!$B$6)*(AR3-R3)+Annex!$B$7*(AR3-INDEX(AR:AR,IFERROR(MATCH($B3-Annex!$B$9/60,$B:$B),2)))/(60*($B3-INDEX($B:$B,IFERROR(MATCH($B3-Annex!$B$9/60,$B:$B),2)))))/Annex!$B$8)/1000,IF(Data!$B$2="",0,"-"))</f>
        <v>-2.2274999999999997E+36</v>
      </c>
      <c r="AO3" s="50">
        <f>IFERROR((5.670373*10^-8*(AS3+273.15)^4+((Annex!$B$5+Annex!$B$6)*(AS3-U3)+Annex!$B$7*(AS3-INDEX(AS:AS,IFERROR(MATCH($B3-Annex!$B$9/60,$B:$B),2)))/(60*($B3-INDEX($B:$B,IFERROR(MATCH($B3-Annex!$B$9/60,$B:$B),2)))))/Annex!$B$8)/1000,IF(Data!$B$2="",0,"-"))</f>
        <v>-29.957167958764067</v>
      </c>
      <c r="AP3" s="20">
        <v>20.92</v>
      </c>
      <c r="AQ3" s="20">
        <v>120.203</v>
      </c>
      <c r="AR3" s="20">
        <v>10.292</v>
      </c>
      <c r="AS3" s="20">
        <v>406.87900000000002</v>
      </c>
      <c r="AT3" s="20">
        <v>19.146000000000001</v>
      </c>
      <c r="AU3" s="20">
        <v>32.340000000000003</v>
      </c>
      <c r="AV3" s="20">
        <v>9.8999999999999993E+37</v>
      </c>
      <c r="AW3" s="50">
        <f>IFERROR(AVERAGE(INDEX(BC:BC,IFERROR(MATCH($B3-Annex!$B$4/60,$B:$B),2)):BC3),IF(Data!$B$2="",0,"-"))</f>
        <v>141.32994491786073</v>
      </c>
      <c r="AX3" s="50">
        <f>IFERROR(AVERAGE(INDEX(BD:BD,IFERROR(MATCH($B3-Annex!$B$4/60,$B:$B),2)):BD3),IF(Data!$B$2="",0,"-"))</f>
        <v>5.4469376790117275E+141</v>
      </c>
      <c r="AY3" s="50">
        <f>IFERROR(AVERAGE(INDEX(BE:BE,IFERROR(MATCH($B3-Annex!$B$4/60,$B:$B),2)):BE3),IF(Data!$B$2="",0,"-"))</f>
        <v>-2.2274999999999997E+36</v>
      </c>
      <c r="AZ3" s="50">
        <f>IFERROR(AVERAGE(INDEX(BF:BF,IFERROR(MATCH($B3-Annex!$B$4/60,$B:$B),2)):BF3),IF(Data!$B$2="",0,"-"))</f>
        <v>2.9955250765802304</v>
      </c>
      <c r="BA3" s="50">
        <f>IFERROR(AVERAGE(INDEX(BG:BG,IFERROR(MATCH($B3-Annex!$B$4/60,$B:$B),2)):BG3),IF(Data!$B$2="",0,"-"))</f>
        <v>5.4469376790117275E+141</v>
      </c>
      <c r="BB3" s="50">
        <f>IFERROR(AVERAGE(INDEX(BH:BH,IFERROR(MATCH($B3-Annex!$B$4/60,$B:$B),2)):BH3),IF(Data!$B$2="",0,"-"))</f>
        <v>133.57631938481714</v>
      </c>
      <c r="BC3" s="50">
        <f>IFERROR((5.670373*10^-8*(BI3+273.15)^4+((Annex!$B$5+Annex!$B$6)*(BI3-L3)+Annex!$B$7*(BI3-INDEX(BI:BI,IFERROR(MATCH($B3-Annex!$B$9/60,$B:$B),2)))/(60*($B3-INDEX($B:$B,IFERROR(MATCH($B3-Annex!$B$9/60,$B:$B),2)))))/Annex!$B$8)/1000,IF(Data!$B$2="",0,"-"))</f>
        <v>141.32994491786073</v>
      </c>
      <c r="BD3" s="50">
        <f>IFERROR((5.670373*10^-8*(BJ3+273.15)^4+((Annex!$B$5+Annex!$B$6)*(BJ3-O3)+Annex!$B$7*(BJ3-INDEX(BJ:BJ,IFERROR(MATCH($B3-Annex!$B$9/60,$B:$B),2)))/(60*($B3-INDEX($B:$B,IFERROR(MATCH($B3-Annex!$B$9/60,$B:$B),2)))))/Annex!$B$8)/1000,IF(Data!$B$2="",0,"-"))</f>
        <v>5.4469376790117275E+141</v>
      </c>
      <c r="BE3" s="50">
        <f>IFERROR((5.670373*10^-8*(BK3+273.15)^4+((Annex!$B$5+Annex!$B$6)*(BK3-R3)+Annex!$B$7*(BK3-INDEX(BK:BK,IFERROR(MATCH($B3-Annex!$B$9/60,$B:$B),2)))/(60*($B3-INDEX($B:$B,IFERROR(MATCH($B3-Annex!$B$9/60,$B:$B),2)))))/Annex!$B$8)/1000,IF(Data!$B$2="",0,"-"))</f>
        <v>-2.2274999999999997E+36</v>
      </c>
      <c r="BF3" s="50">
        <f>IFERROR((5.670373*10^-8*(BL3+273.15)^4+((Annex!$B$5+Annex!$B$6)*(BL3-U3)+Annex!$B$7*(BL3-INDEX(BL:BL,IFERROR(MATCH($B3-Annex!$B$9/60,$B:$B),2)))/(60*($B3-INDEX($B:$B,IFERROR(MATCH($B3-Annex!$B$9/60,$B:$B),2)))))/Annex!$B$8)/1000,IF(Data!$B$2="",0,"-"))</f>
        <v>2.9955250765802304</v>
      </c>
      <c r="BG3" s="50">
        <f>IFERROR((5.670373*10^-8*(BM3+273.15)^4+((Annex!$B$5+Annex!$B$6)*(BM3-X3)+Annex!$B$7*(BM3-INDEX(BM:BM,IFERROR(MATCH($B3-Annex!$B$9/60,$B:$B),2)))/(60*($B3-INDEX($B:$B,IFERROR(MATCH($B3-Annex!$B$9/60,$B:$B),2)))))/Annex!$B$8)/1000,IF(Data!$B$2="",0,"-"))</f>
        <v>5.4469376790117275E+141</v>
      </c>
      <c r="BH3" s="50">
        <f>IFERROR((5.670373*10^-8*(BN3+273.15)^4+((Annex!$B$5+Annex!$B$6)*(BN3-AA3)+Annex!$B$7*(BN3-INDEX(BN:BN,IFERROR(MATCH($B3-Annex!$B$9/60,$B:$B),2)))/(60*($B3-INDEX($B:$B,IFERROR(MATCH($B3-Annex!$B$9/60,$B:$B),2)))))/Annex!$B$8)/1000,IF(Data!$B$2="",0,"-"))</f>
        <v>133.57631938481714</v>
      </c>
      <c r="BI3" s="20">
        <v>770.56399999999996</v>
      </c>
      <c r="BJ3" s="20">
        <v>9.8999999999999993E+37</v>
      </c>
      <c r="BK3" s="20">
        <v>580.13699999999994</v>
      </c>
      <c r="BL3" s="20">
        <v>421.995</v>
      </c>
      <c r="BM3" s="20">
        <v>9.8999999999999993E+37</v>
      </c>
      <c r="BN3" s="20">
        <v>351.625</v>
      </c>
    </row>
    <row r="4" spans="1:66" x14ac:dyDescent="0.3">
      <c r="A4" s="5">
        <v>3</v>
      </c>
      <c r="B4" s="19">
        <v>0.16850000596605241</v>
      </c>
      <c r="C4" s="20">
        <v>164.75765999999999</v>
      </c>
      <c r="D4" s="20">
        <v>164.19008500000001</v>
      </c>
      <c r="E4" s="20">
        <v>218.44986499999999</v>
      </c>
      <c r="F4" s="49">
        <f>IFERROR(SUM(C4:E4),IF(Data!$B$2="",0,"-"))</f>
        <v>547.39760999999999</v>
      </c>
      <c r="G4" s="50">
        <f>IFERROR(F4-Annex!$B$10,IF(Data!$B$2="",0,"-"))</f>
        <v>120.78960999999998</v>
      </c>
      <c r="H4" s="50">
        <f>IFERROR(AVERAGE(INDEX(G:G,IFERROR(MATCH($B4-Annex!$B$12/60,$B:$B),2)):G4),IF(Data!$B$2="",0,"-"))</f>
        <v>120.80098299999999</v>
      </c>
      <c r="I4" s="50">
        <f>IFERROR(-14000*(G4-INDEX(G:G,IFERROR(MATCH($B4-Annex!$B$11/60,$B:$B),2)))/(60*($B4-INDEX($B:$B,IFERROR(MATCH($B4-Annex!$B$11/60,$B:$B),2)))),IF(Data!$B$2="",0,"-"))</f>
        <v>-83.515328398022774</v>
      </c>
      <c r="J4" s="50">
        <f>IFERROR(-14000*(H4-INDEX(H:H,IFERROR(MATCH($B4-Annex!$B$13/60,$B:$B),2)))/(60*($B4-INDEX($B:$B,IFERROR(MATCH($B4-Annex!$B$13/60,$B:$B),2)))),IF(Data!$B$2="",0,"-"))</f>
        <v>-99.264289264742601</v>
      </c>
      <c r="K4" s="20">
        <v>2041.3281300000001</v>
      </c>
      <c r="L4" s="20">
        <v>19.27</v>
      </c>
      <c r="M4" s="20">
        <v>9.8999999999999993E+37</v>
      </c>
      <c r="N4" s="20">
        <v>447.93900000000002</v>
      </c>
      <c r="O4" s="20">
        <v>4.5419999999999998</v>
      </c>
      <c r="P4" s="20">
        <v>1043.847</v>
      </c>
      <c r="Q4" s="20">
        <v>221.44200000000001</v>
      </c>
      <c r="R4" s="20">
        <v>9.8999999999999993E+37</v>
      </c>
      <c r="S4" s="20">
        <v>573.82899999999995</v>
      </c>
      <c r="T4" s="20">
        <v>333.774</v>
      </c>
      <c r="U4" s="20">
        <v>465.04599999999999</v>
      </c>
      <c r="V4" s="20">
        <v>757.85</v>
      </c>
      <c r="W4" s="20">
        <v>404.55799999999999</v>
      </c>
      <c r="X4" s="20">
        <v>9.8999999999999993E+37</v>
      </c>
      <c r="Y4" s="20">
        <v>510.10199999999998</v>
      </c>
      <c r="Z4" s="20">
        <v>1232.498</v>
      </c>
      <c r="AA4" s="20">
        <v>406.67700000000002</v>
      </c>
      <c r="AB4" s="20">
        <v>236.65700000000001</v>
      </c>
      <c r="AC4" s="20">
        <v>959.14700000000005</v>
      </c>
      <c r="AD4" s="20">
        <v>558.58199999999999</v>
      </c>
      <c r="AE4" s="20">
        <v>98.905000000000001</v>
      </c>
      <c r="AF4" s="20">
        <v>-22.419</v>
      </c>
      <c r="AG4" s="20">
        <v>-26.6</v>
      </c>
      <c r="AH4" s="50">
        <f>IFERROR(AVERAGE(INDEX(AL:AL,IFERROR(MATCH($B4-Annex!$B$4/60,$B:$B),2)):AL4),IF(Data!$B$2="",0,"-"))</f>
        <v>0.52543199514865691</v>
      </c>
      <c r="AI4" s="50">
        <f>IFERROR(AVERAGE(INDEX(AM:AM,IFERROR(MATCH($B4-Annex!$B$4/60,$B:$B),2)):AM4),IF(Data!$B$2="",0,"-"))</f>
        <v>33.969612306919771</v>
      </c>
      <c r="AJ4" s="50">
        <f>IFERROR(AVERAGE(INDEX(AN:AN,IFERROR(MATCH($B4-Annex!$B$4/60,$B:$B),2)):AN4),IF(Data!$B$2="",0,"-"))</f>
        <v>-2.2274999999999997E+36</v>
      </c>
      <c r="AK4" s="50">
        <f>IFERROR(AVERAGE(INDEX(AO:AO,IFERROR(MATCH($B4-Annex!$B$4/60,$B:$B),2)):AO4),IF(Data!$B$2="",0,"-"))</f>
        <v>-5.338445399419566</v>
      </c>
      <c r="AL4" s="50">
        <f>IFERROR((5.670373*10^-8*(AP4+273.15)^4+((Annex!$B$5+Annex!$B$6)*(AP4-L4)+Annex!$B$7*(AP4-INDEX(AP:AP,IFERROR(MATCH($B4-Annex!$B$9/60,$B:$B),2)))/(60*($B4-INDEX($B:$B,IFERROR(MATCH($B4-Annex!$B$9/60,$B:$B),2)))))/Annex!$B$8)/1000,IF(Data!$B$2="",0,"-"))</f>
        <v>0.49701383980949093</v>
      </c>
      <c r="AM4" s="50">
        <f>IFERROR((5.670373*10^-8*(AQ4+273.15)^4+((Annex!$B$5+Annex!$B$6)*(AQ4-O4)+Annex!$B$7*(AQ4-INDEX(AQ:AQ,IFERROR(MATCH($B4-Annex!$B$9/60,$B:$B),2)))/(60*($B4-INDEX($B:$B,IFERROR(MATCH($B4-Annex!$B$9/60,$B:$B),2)))))/Annex!$B$8)/1000,IF(Data!$B$2="",0,"-"))</f>
        <v>103.10714054854535</v>
      </c>
      <c r="AN4" s="50">
        <f>IFERROR((5.670373*10^-8*(AR4+273.15)^4+((Annex!$B$5+Annex!$B$6)*(AR4-R4)+Annex!$B$7*(AR4-INDEX(AR:AR,IFERROR(MATCH($B4-Annex!$B$9/60,$B:$B),2)))/(60*($B4-INDEX($B:$B,IFERROR(MATCH($B4-Annex!$B$9/60,$B:$B),2)))))/Annex!$B$8)/1000,IF(Data!$B$2="",0,"-"))</f>
        <v>-2.2274999999999997E+36</v>
      </c>
      <c r="AO4" s="50">
        <f>IFERROR((5.670373*10^-8*(AS4+273.15)^4+((Annex!$B$5+Annex!$B$6)*(AS4-U4)+Annex!$B$7*(AS4-INDEX(AS:AS,IFERROR(MATCH($B4-Annex!$B$9/60,$B:$B),2)))/(60*($B4-INDEX($B:$B,IFERROR(MATCH($B4-Annex!$B$9/60,$B:$B),2)))))/Annex!$B$8)/1000,IF(Data!$B$2="",0,"-"))</f>
        <v>19.280277159924935</v>
      </c>
      <c r="AP4" s="20">
        <v>20.902000000000001</v>
      </c>
      <c r="AQ4" s="20">
        <v>329.21600000000001</v>
      </c>
      <c r="AR4" s="20">
        <v>40.558999999999997</v>
      </c>
      <c r="AS4" s="20">
        <v>454.64699999999999</v>
      </c>
      <c r="AT4" s="20">
        <v>19.056999999999999</v>
      </c>
      <c r="AU4" s="20">
        <v>32.409999999999997</v>
      </c>
      <c r="AV4" s="20">
        <v>29.251999999999999</v>
      </c>
      <c r="AW4" s="50">
        <f>IFERROR(AVERAGE(INDEX(BC:BC,IFERROR(MATCH($B4-Annex!$B$4/60,$B:$B),2)):BC4),IF(Data!$B$2="",0,"-"))</f>
        <v>335.40554298947137</v>
      </c>
      <c r="AX4" s="50">
        <f>IFERROR(AVERAGE(INDEX(BD:BD,IFERROR(MATCH($B4-Annex!$B$4/60,$B:$B),2)):BD4),IF(Data!$B$2="",0,"-"))</f>
        <v>5.4469376790117275E+141</v>
      </c>
      <c r="AY4" s="50">
        <f>IFERROR(AVERAGE(INDEX(BE:BE,IFERROR(MATCH($B4-Annex!$B$4/60,$B:$B),2)):BE4),IF(Data!$B$2="",0,"-"))</f>
        <v>-2.2274999999999997E+36</v>
      </c>
      <c r="AZ4" s="50">
        <f>IFERROR(AVERAGE(INDEX(BF:BF,IFERROR(MATCH($B4-Annex!$B$4/60,$B:$B),2)):BF4),IF(Data!$B$2="",0,"-"))</f>
        <v>2.2296399093773327</v>
      </c>
      <c r="BA4" s="50">
        <f>IFERROR(AVERAGE(INDEX(BG:BG,IFERROR(MATCH($B4-Annex!$B$4/60,$B:$B),2)):BG4),IF(Data!$B$2="",0,"-"))</f>
        <v>5.4469376790117275E+141</v>
      </c>
      <c r="BB4" s="50">
        <f>IFERROR(AVERAGE(INDEX(BH:BH,IFERROR(MATCH($B4-Annex!$B$4/60,$B:$B),2)):BH4),IF(Data!$B$2="",0,"-"))</f>
        <v>116.70486954094656</v>
      </c>
      <c r="BC4" s="50">
        <f>IFERROR((5.670373*10^-8*(BI4+273.15)^4+((Annex!$B$5+Annex!$B$6)*(BI4-L4)+Annex!$B$7*(BI4-INDEX(BI:BI,IFERROR(MATCH($B4-Annex!$B$9/60,$B:$B),2)))/(60*($B4-INDEX($B:$B,IFERROR(MATCH($B4-Annex!$B$9/60,$B:$B),2)))))/Annex!$B$8)/1000,IF(Data!$B$2="",0,"-"))</f>
        <v>529.48114106108198</v>
      </c>
      <c r="BD4" s="50">
        <f>IFERROR((5.670373*10^-8*(BJ4+273.15)^4+((Annex!$B$5+Annex!$B$6)*(BJ4-O4)+Annex!$B$7*(BJ4-INDEX(BJ:BJ,IFERROR(MATCH($B4-Annex!$B$9/60,$B:$B),2)))/(60*($B4-INDEX($B:$B,IFERROR(MATCH($B4-Annex!$B$9/60,$B:$B),2)))))/Annex!$B$8)/1000,IF(Data!$B$2="",0,"-"))</f>
        <v>5.4469376790117275E+141</v>
      </c>
      <c r="BE4" s="50">
        <f>IFERROR((5.670373*10^-8*(BK4+273.15)^4+((Annex!$B$5+Annex!$B$6)*(BK4-R4)+Annex!$B$7*(BK4-INDEX(BK:BK,IFERROR(MATCH($B4-Annex!$B$9/60,$B:$B),2)))/(60*($B4-INDEX($B:$B,IFERROR(MATCH($B4-Annex!$B$9/60,$B:$B),2)))))/Annex!$B$8)/1000,IF(Data!$B$2="",0,"-"))</f>
        <v>-2.2274999999999997E+36</v>
      </c>
      <c r="BF4" s="50">
        <f>IFERROR((5.670373*10^-8*(BL4+273.15)^4+((Annex!$B$5+Annex!$B$6)*(BL4-U4)+Annex!$B$7*(BL4-INDEX(BL:BL,IFERROR(MATCH($B4-Annex!$B$9/60,$B:$B),2)))/(60*($B4-INDEX($B:$B,IFERROR(MATCH($B4-Annex!$B$9/60,$B:$B),2)))))/Annex!$B$8)/1000,IF(Data!$B$2="",0,"-"))</f>
        <v>1.4637547421744348</v>
      </c>
      <c r="BG4" s="50">
        <f>IFERROR((5.670373*10^-8*(BM4+273.15)^4+((Annex!$B$5+Annex!$B$6)*(BM4-X4)+Annex!$B$7*(BM4-INDEX(BM:BM,IFERROR(MATCH($B4-Annex!$B$9/60,$B:$B),2)))/(60*($B4-INDEX($B:$B,IFERROR(MATCH($B4-Annex!$B$9/60,$B:$B),2)))))/Annex!$B$8)/1000,IF(Data!$B$2="",0,"-"))</f>
        <v>5.4469376790117275E+141</v>
      </c>
      <c r="BH4" s="50">
        <f>IFERROR((5.670373*10^-8*(BN4+273.15)^4+((Annex!$B$5+Annex!$B$6)*(BN4-AA4)+Annex!$B$7*(BN4-INDEX(BN:BN,IFERROR(MATCH($B4-Annex!$B$9/60,$B:$B),2)))/(60*($B4-INDEX($B:$B,IFERROR(MATCH($B4-Annex!$B$9/60,$B:$B),2)))))/Annex!$B$8)/1000,IF(Data!$B$2="",0,"-"))</f>
        <v>99.833419697075968</v>
      </c>
      <c r="BI4" s="20">
        <v>1187.5329999999999</v>
      </c>
      <c r="BJ4" s="20">
        <v>9.8999999999999993E+37</v>
      </c>
      <c r="BK4" s="20">
        <v>554.87900000000002</v>
      </c>
      <c r="BL4" s="20">
        <v>413.33199999999999</v>
      </c>
      <c r="BM4" s="20">
        <v>9.8999999999999993E+37</v>
      </c>
      <c r="BN4" s="20">
        <v>398.86599999999999</v>
      </c>
    </row>
    <row r="5" spans="1:66" x14ac:dyDescent="0.3">
      <c r="A5" s="5">
        <v>4</v>
      </c>
      <c r="B5" s="19">
        <v>0.25400000740773976</v>
      </c>
      <c r="C5" s="20">
        <v>164.741388</v>
      </c>
      <c r="D5" s="20">
        <v>164.19578899999999</v>
      </c>
      <c r="E5" s="20">
        <v>218.44090600000001</v>
      </c>
      <c r="F5" s="49">
        <f>IFERROR(SUM(C5:E5),IF(Data!$B$2="",0,"-"))</f>
        <v>547.37808300000006</v>
      </c>
      <c r="G5" s="50">
        <f>IFERROR(F5-Annex!$B$10,IF(Data!$B$2="",0,"-"))</f>
        <v>120.77008300000006</v>
      </c>
      <c r="H5" s="50">
        <f>IFERROR(AVERAGE(INDEX(G:G,IFERROR(MATCH($B5-Annex!$B$12/60,$B:$B),2)):G5),IF(Data!$B$2="",0,"-"))</f>
        <v>120.79325800000001</v>
      </c>
      <c r="I5" s="50">
        <f>IFERROR(-14000*(G5-INDEX(G:G,IFERROR(MATCH($B5-Annex!$B$11/60,$B:$B),2)))/(60*($B5-INDEX($B:$B,IFERROR(MATCH($B5-Annex!$B$11/60,$B:$B),2)))),IF(Data!$B$2="",0,"-"))</f>
        <v>-37.464697070127286</v>
      </c>
      <c r="J5" s="50">
        <f>IFERROR(-14000*(H5-INDEX(H:H,IFERROR(MATCH($B5-Annex!$B$13/60,$B:$B),2)))/(60*($B5-INDEX($B:$B,IFERROR(MATCH($B5-Annex!$B$13/60,$B:$B),2)))),IF(Data!$B$2="",0,"-"))</f>
        <v>-58.754066527933347</v>
      </c>
      <c r="K5" s="20">
        <v>1977.8374899999999</v>
      </c>
      <c r="L5" s="20">
        <v>19.164000000000001</v>
      </c>
      <c r="M5" s="20">
        <v>9.8999999999999993E+37</v>
      </c>
      <c r="N5" s="20">
        <v>312.99599999999998</v>
      </c>
      <c r="O5" s="20">
        <v>35.978999999999999</v>
      </c>
      <c r="P5" s="20">
        <v>619.60900000000004</v>
      </c>
      <c r="Q5" s="20">
        <v>-0.48499999999999999</v>
      </c>
      <c r="R5" s="20">
        <v>9.8999999999999993E+37</v>
      </c>
      <c r="S5" s="20">
        <v>806.56500000000005</v>
      </c>
      <c r="T5" s="20">
        <v>636.39400000000001</v>
      </c>
      <c r="U5" s="20">
        <v>842.13</v>
      </c>
      <c r="V5" s="20">
        <v>594.18100000000004</v>
      </c>
      <c r="W5" s="20">
        <v>161.88399999999999</v>
      </c>
      <c r="X5" s="20">
        <v>9.8999999999999993E+37</v>
      </c>
      <c r="Y5" s="20">
        <v>363.70800000000003</v>
      </c>
      <c r="Z5" s="20">
        <v>9.8999999999999993E+37</v>
      </c>
      <c r="AA5" s="20">
        <v>393.42700000000002</v>
      </c>
      <c r="AB5" s="20">
        <v>652.56299999999999</v>
      </c>
      <c r="AC5" s="20">
        <v>679.73900000000003</v>
      </c>
      <c r="AD5" s="20">
        <v>271.78399999999999</v>
      </c>
      <c r="AE5" s="20">
        <v>-49.814</v>
      </c>
      <c r="AF5" s="20">
        <v>261.90800000000002</v>
      </c>
      <c r="AG5" s="20">
        <v>363.18299999999999</v>
      </c>
      <c r="AH5" s="50">
        <f>IFERROR(AVERAGE(INDEX(AL:AL,IFERROR(MATCH($B5-Annex!$B$4/60,$B:$B),2)):AL5),IF(Data!$B$2="",0,"-"))</f>
        <v>0.49520573158312731</v>
      </c>
      <c r="AI5" s="50">
        <f>IFERROR(AVERAGE(INDEX(AM:AM,IFERROR(MATCH($B5-Annex!$B$4/60,$B:$B),2)):AM5),IF(Data!$B$2="",0,"-"))</f>
        <v>32.717535401330792</v>
      </c>
      <c r="AJ5" s="50">
        <f>IFERROR(AVERAGE(INDEX(AN:AN,IFERROR(MATCH($B5-Annex!$B$4/60,$B:$B),2)):AN5),IF(Data!$B$2="",0,"-"))</f>
        <v>-2.2274999999999997E+36</v>
      </c>
      <c r="AK5" s="50">
        <f>IFERROR(AVERAGE(INDEX(AO:AO,IFERROR(MATCH($B5-Annex!$B$4/60,$B:$B),2)):AO5),IF(Data!$B$2="",0,"-"))</f>
        <v>-28.913017078262033</v>
      </c>
      <c r="AL5" s="50">
        <f>IFERROR((5.670373*10^-8*(AP5+273.15)^4+((Annex!$B$5+Annex!$B$6)*(AP5-L5)+Annex!$B$7*(AP5-INDEX(AP:AP,IFERROR(MATCH($B5-Annex!$B$9/60,$B:$B),2)))/(60*($B5-INDEX($B:$B,IFERROR(MATCH($B5-Annex!$B$9/60,$B:$B),2)))))/Annex!$B$8)/1000,IF(Data!$B$2="",0,"-"))</f>
        <v>0.43475320445206822</v>
      </c>
      <c r="AM5" s="50">
        <f>IFERROR((5.670373*10^-8*(AQ5+273.15)^4+((Annex!$B$5+Annex!$B$6)*(AQ5-O5)+Annex!$B$7*(AQ5-INDEX(AQ:AQ,IFERROR(MATCH($B5-Annex!$B$9/60,$B:$B),2)))/(60*($B5-INDEX($B:$B,IFERROR(MATCH($B5-Annex!$B$9/60,$B:$B),2)))))/Annex!$B$8)/1000,IF(Data!$B$2="",0,"-"))</f>
        <v>30.213381590152832</v>
      </c>
      <c r="AN5" s="50">
        <f>IFERROR((5.670373*10^-8*(AR5+273.15)^4+((Annex!$B$5+Annex!$B$6)*(AR5-R5)+Annex!$B$7*(AR5-INDEX(AR:AR,IFERROR(MATCH($B5-Annex!$B$9/60,$B:$B),2)))/(60*($B5-INDEX($B:$B,IFERROR(MATCH($B5-Annex!$B$9/60,$B:$B),2)))))/Annex!$B$8)/1000,IF(Data!$B$2="",0,"-"))</f>
        <v>-2.2274999999999997E+36</v>
      </c>
      <c r="AO5" s="50">
        <f>IFERROR((5.670373*10^-8*(AS5+273.15)^4+((Annex!$B$5+Annex!$B$6)*(AS5-U5)+Annex!$B$7*(AS5-INDEX(AS:AS,IFERROR(MATCH($B5-Annex!$B$9/60,$B:$B),2)))/(60*($B5-INDEX($B:$B,IFERROR(MATCH($B5-Annex!$B$9/60,$B:$B),2)))))/Annex!$B$8)/1000,IF(Data!$B$2="",0,"-"))</f>
        <v>-76.062160435946979</v>
      </c>
      <c r="AP5" s="20">
        <v>20.867000000000001</v>
      </c>
      <c r="AQ5" s="20">
        <v>168.84299999999999</v>
      </c>
      <c r="AR5" s="20">
        <v>118.08499999999999</v>
      </c>
      <c r="AS5" s="20">
        <v>274.173</v>
      </c>
      <c r="AT5" s="20">
        <v>19.128</v>
      </c>
      <c r="AU5" s="20">
        <v>32.270000000000003</v>
      </c>
      <c r="AV5" s="20">
        <v>164.93600000000001</v>
      </c>
      <c r="AW5" s="50">
        <f>IFERROR(AVERAGE(INDEX(BC:BC,IFERROR(MATCH($B5-Annex!$B$4/60,$B:$B),2)):BC5),IF(Data!$B$2="",0,"-"))</f>
        <v>316.55955269272636</v>
      </c>
      <c r="AX5" s="50">
        <f>IFERROR(AVERAGE(INDEX(BD:BD,IFERROR(MATCH($B5-Annex!$B$4/60,$B:$B),2)):BD5),IF(Data!$B$2="",0,"-"))</f>
        <v>3.6312917860078183E+141</v>
      </c>
      <c r="AY5" s="50">
        <f>IFERROR(AVERAGE(INDEX(BE:BE,IFERROR(MATCH($B5-Annex!$B$4/60,$B:$B),2)):BE5),IF(Data!$B$2="",0,"-"))</f>
        <v>-2.2274999999999997E+36</v>
      </c>
      <c r="AZ5" s="50">
        <f>IFERROR(AVERAGE(INDEX(BF:BF,IFERROR(MATCH($B5-Annex!$B$4/60,$B:$B),2)):BF5),IF(Data!$B$2="",0,"-"))</f>
        <v>11.170710896257445</v>
      </c>
      <c r="BA5" s="50">
        <f>IFERROR(AVERAGE(INDEX(BG:BG,IFERROR(MATCH($B5-Annex!$B$4/60,$B:$B),2)):BG5),IF(Data!$B$2="",0,"-"))</f>
        <v>5.4469376790117275E+141</v>
      </c>
      <c r="BB5" s="50">
        <f>IFERROR(AVERAGE(INDEX(BH:BH,IFERROR(MATCH($B5-Annex!$B$4/60,$B:$B),2)):BH5),IF(Data!$B$2="",0,"-"))</f>
        <v>81.105054520592958</v>
      </c>
      <c r="BC5" s="50">
        <f>IFERROR((5.670373*10^-8*(BI5+273.15)^4+((Annex!$B$5+Annex!$B$6)*(BI5-L5)+Annex!$B$7*(BI5-INDEX(BI:BI,IFERROR(MATCH($B5-Annex!$B$9/60,$B:$B),2)))/(60*($B5-INDEX($B:$B,IFERROR(MATCH($B5-Annex!$B$9/60,$B:$B),2)))))/Annex!$B$8)/1000,IF(Data!$B$2="",0,"-"))</f>
        <v>278.86757209923627</v>
      </c>
      <c r="BD5" s="50">
        <f>IFERROR((5.670373*10^-8*(BJ5+273.15)^4+((Annex!$B$5+Annex!$B$6)*(BJ5-O5)+Annex!$B$7*(BJ5-INDEX(BJ:BJ,IFERROR(MATCH($B5-Annex!$B$9/60,$B:$B),2)))/(60*($B5-INDEX($B:$B,IFERROR(MATCH($B5-Annex!$B$9/60,$B:$B),2)))))/Annex!$B$8)/1000,IF(Data!$B$2="",0,"-"))</f>
        <v>-5.1005887247158684E+37</v>
      </c>
      <c r="BE5" s="50">
        <f>IFERROR((5.670373*10^-8*(BK5+273.15)^4+((Annex!$B$5+Annex!$B$6)*(BK5-R5)+Annex!$B$7*(BK5-INDEX(BK:BK,IFERROR(MATCH($B5-Annex!$B$9/60,$B:$B),2)))/(60*($B5-INDEX($B:$B,IFERROR(MATCH($B5-Annex!$B$9/60,$B:$B),2)))))/Annex!$B$8)/1000,IF(Data!$B$2="",0,"-"))</f>
        <v>-2.2274999999999997E+36</v>
      </c>
      <c r="BF5" s="50">
        <f>IFERROR((5.670373*10^-8*(BL5+273.15)^4+((Annex!$B$5+Annex!$B$6)*(BL5-U5)+Annex!$B$7*(BL5-INDEX(BL:BL,IFERROR(MATCH($B5-Annex!$B$9/60,$B:$B),2)))/(60*($B5-INDEX($B:$B,IFERROR(MATCH($B5-Annex!$B$9/60,$B:$B),2)))))/Annex!$B$8)/1000,IF(Data!$B$2="",0,"-"))</f>
        <v>29.05285287001767</v>
      </c>
      <c r="BG5" s="50">
        <f>IFERROR((5.670373*10^-8*(BM5+273.15)^4+((Annex!$B$5+Annex!$B$6)*(BM5-X5)+Annex!$B$7*(BM5-INDEX(BM:BM,IFERROR(MATCH($B5-Annex!$B$9/60,$B:$B),2)))/(60*($B5-INDEX($B:$B,IFERROR(MATCH($B5-Annex!$B$9/60,$B:$B),2)))))/Annex!$B$8)/1000,IF(Data!$B$2="",0,"-"))</f>
        <v>5.4469376790117275E+141</v>
      </c>
      <c r="BH5" s="50">
        <f>IFERROR((5.670373*10^-8*(BN5+273.15)^4+((Annex!$B$5+Annex!$B$6)*(BN5-AA5)+Annex!$B$7*(BN5-INDEX(BN:BN,IFERROR(MATCH($B5-Annex!$B$9/60,$B:$B),2)))/(60*($B5-INDEX($B:$B,IFERROR(MATCH($B5-Annex!$B$9/60,$B:$B),2)))))/Annex!$B$8)/1000,IF(Data!$B$2="",0,"-"))</f>
        <v>9.9054244798857329</v>
      </c>
      <c r="BI5" s="20">
        <v>989.61099999999999</v>
      </c>
      <c r="BJ5" s="20">
        <v>1007.641</v>
      </c>
      <c r="BK5" s="20">
        <v>533.29600000000005</v>
      </c>
      <c r="BL5" s="20">
        <v>462.68900000000002</v>
      </c>
      <c r="BM5" s="20">
        <v>9.8999999999999993E+37</v>
      </c>
      <c r="BN5" s="20">
        <v>355.34199999999998</v>
      </c>
    </row>
    <row r="6" spans="1:66" x14ac:dyDescent="0.3">
      <c r="A6" s="5">
        <v>5</v>
      </c>
      <c r="B6" s="19">
        <v>0.34550000564195216</v>
      </c>
      <c r="C6" s="20">
        <v>164.79996399999999</v>
      </c>
      <c r="D6" s="20">
        <v>164.178687</v>
      </c>
      <c r="E6" s="20">
        <v>218.40993399999999</v>
      </c>
      <c r="F6" s="49">
        <f>IFERROR(SUM(C6:E6),IF(Data!$B$2="",0,"-"))</f>
        <v>547.38858500000003</v>
      </c>
      <c r="G6" s="50">
        <f>IFERROR(F6-Annex!$B$10,IF(Data!$B$2="",0,"-"))</f>
        <v>120.78058500000003</v>
      </c>
      <c r="H6" s="50">
        <f>IFERROR(AVERAGE(INDEX(G:G,IFERROR(MATCH($B6-Annex!$B$12/60,$B:$B),2)):G6),IF(Data!$B$2="",0,"-"))</f>
        <v>120.79072340000002</v>
      </c>
      <c r="I6" s="50">
        <f>IFERROR(-14000*(G6-INDEX(G:G,IFERROR(MATCH($B6-Annex!$B$11/60,$B:$B),2)))/(60*($B6-INDEX($B:$B,IFERROR(MATCH($B6-Annex!$B$11/60,$B:$B),2)))),IF(Data!$B$2="",0,"-"))</f>
        <v>-34.635310577687115</v>
      </c>
      <c r="J6" s="50">
        <f>IFERROR(-14000*(H6-INDEX(H:H,IFERROR(MATCH($B6-Annex!$B$13/60,$B:$B),2)))/(60*($B6-INDEX($B:$B,IFERROR(MATCH($B6-Annex!$B$13/60,$B:$B),2)))),IF(Data!$B$2="",0,"-"))</f>
        <v>-41.482276215990055</v>
      </c>
      <c r="K6" s="20">
        <v>2019.6973700000001</v>
      </c>
      <c r="L6" s="20">
        <v>19.181000000000001</v>
      </c>
      <c r="M6" s="20">
        <v>9.8999999999999993E+37</v>
      </c>
      <c r="N6" s="20">
        <v>163.78100000000001</v>
      </c>
      <c r="O6" s="20">
        <v>-63.837000000000003</v>
      </c>
      <c r="P6" s="20">
        <v>954.51900000000001</v>
      </c>
      <c r="Q6" s="20">
        <v>359.54199999999997</v>
      </c>
      <c r="R6" s="20">
        <v>9.8999999999999993E+37</v>
      </c>
      <c r="S6" s="20">
        <v>694.86099999999999</v>
      </c>
      <c r="T6" s="20">
        <v>344.29500000000002</v>
      </c>
      <c r="U6" s="20">
        <v>717.75199999999995</v>
      </c>
      <c r="V6" s="20">
        <v>382.71300000000002</v>
      </c>
      <c r="W6" s="20">
        <v>454.06099999999998</v>
      </c>
      <c r="X6" s="20">
        <v>9.8999999999999993E+37</v>
      </c>
      <c r="Y6" s="20">
        <v>640.54100000000005</v>
      </c>
      <c r="Z6" s="20">
        <v>1264.732</v>
      </c>
      <c r="AA6" s="20">
        <v>319.38299999999998</v>
      </c>
      <c r="AB6" s="20">
        <v>281.21100000000001</v>
      </c>
      <c r="AC6" s="20">
        <v>513.86300000000006</v>
      </c>
      <c r="AD6" s="20">
        <v>618.26800000000003</v>
      </c>
      <c r="AE6" s="20">
        <v>360.06700000000001</v>
      </c>
      <c r="AF6" s="20">
        <v>163.81700000000001</v>
      </c>
      <c r="AG6" s="20">
        <v>60.183999999999997</v>
      </c>
      <c r="AH6" s="50">
        <f>IFERROR(AVERAGE(INDEX(AL:AL,IFERROR(MATCH($B6-Annex!$B$4/60,$B:$B),2)):AL6),IF(Data!$B$2="",0,"-"))</f>
        <v>0.4824979553360933</v>
      </c>
      <c r="AI6" s="50">
        <f>IFERROR(AVERAGE(INDEX(AM:AM,IFERROR(MATCH($B6-Annex!$B$4/60,$B:$B),2)):AM6),IF(Data!$B$2="",0,"-"))</f>
        <v>2.7774976162625187</v>
      </c>
      <c r="AJ6" s="50">
        <f>IFERROR(AVERAGE(INDEX(AN:AN,IFERROR(MATCH($B6-Annex!$B$4/60,$B:$B),2)):AN6),IF(Data!$B$2="",0,"-"))</f>
        <v>-2.2274999999999997E+36</v>
      </c>
      <c r="AK6" s="50">
        <f>IFERROR(AVERAGE(INDEX(AO:AO,IFERROR(MATCH($B6-Annex!$B$4/60,$B:$B),2)):AO6),IF(Data!$B$2="",0,"-"))</f>
        <v>-58.39644751545503</v>
      </c>
      <c r="AL6" s="50">
        <f>IFERROR((5.670373*10^-8*(AP6+273.15)^4+((Annex!$B$5+Annex!$B$6)*(AP6-L6)+Annex!$B$7*(AP6-INDEX(AP:AP,IFERROR(MATCH($B6-Annex!$B$9/60,$B:$B),2)))/(60*($B6-INDEX($B:$B,IFERROR(MATCH($B6-Annex!$B$9/60,$B:$B),2)))))/Annex!$B$8)/1000,IF(Data!$B$2="",0,"-"))</f>
        <v>0.44437462659499138</v>
      </c>
      <c r="AM6" s="50">
        <f>IFERROR((5.670373*10^-8*(AQ6+273.15)^4+((Annex!$B$5+Annex!$B$6)*(AQ6-O6)+Annex!$B$7*(AQ6-INDEX(AQ:AQ,IFERROR(MATCH($B6-Annex!$B$9/60,$B:$B),2)))/(60*($B6-INDEX($B:$B,IFERROR(MATCH($B6-Annex!$B$9/60,$B:$B),2)))))/Annex!$B$8)/1000,IF(Data!$B$2="",0,"-"))</f>
        <v>-87.042615738942303</v>
      </c>
      <c r="AN6" s="50">
        <f>IFERROR((5.670373*10^-8*(AR6+273.15)^4+((Annex!$B$5+Annex!$B$6)*(AR6-R6)+Annex!$B$7*(AR6-INDEX(AR:AR,IFERROR(MATCH($B6-Annex!$B$9/60,$B:$B),2)))/(60*($B6-INDEX($B:$B,IFERROR(MATCH($B6-Annex!$B$9/60,$B:$B),2)))))/Annex!$B$8)/1000,IF(Data!$B$2="",0,"-"))</f>
        <v>-2.2274999999999997E+36</v>
      </c>
      <c r="AO6" s="50">
        <f>IFERROR((5.670373*10^-8*(AS6+273.15)^4+((Annex!$B$5+Annex!$B$6)*(AS6-U6)+Annex!$B$7*(AS6-INDEX(AS:AS,IFERROR(MATCH($B6-Annex!$B$9/60,$B:$B),2)))/(60*($B6-INDEX($B:$B,IFERROR(MATCH($B6-Annex!$B$9/60,$B:$B),2)))))/Annex!$B$8)/1000,IF(Data!$B$2="",0,"-"))</f>
        <v>-146.84673882703402</v>
      </c>
      <c r="AP6" s="20">
        <v>20.867000000000001</v>
      </c>
      <c r="AQ6" s="20">
        <v>140.48400000000001</v>
      </c>
      <c r="AR6" s="20">
        <v>-9.4149999999999991</v>
      </c>
      <c r="AS6" s="20">
        <v>177.459</v>
      </c>
      <c r="AT6" s="20">
        <v>19.128</v>
      </c>
      <c r="AU6" s="20">
        <v>32.286999999999999</v>
      </c>
      <c r="AV6" s="20">
        <v>195.245</v>
      </c>
      <c r="AW6" s="50">
        <f>IFERROR(AVERAGE(INDEX(BC:BC,IFERROR(MATCH($B6-Annex!$B$4/60,$B:$B),2)):BC6),IF(Data!$B$2="",0,"-"))</f>
        <v>352.98110313655587</v>
      </c>
      <c r="AX6" s="50">
        <f>IFERROR(AVERAGE(INDEX(BD:BD,IFERROR(MATCH($B6-Annex!$B$4/60,$B:$B),2)):BD6),IF(Data!$B$2="",0,"-"))</f>
        <v>2.7234688395058638E+141</v>
      </c>
      <c r="AY6" s="50">
        <f>IFERROR(AVERAGE(INDEX(BE:BE,IFERROR(MATCH($B6-Annex!$B$4/60,$B:$B),2)):BE6),IF(Data!$B$2="",0,"-"))</f>
        <v>-2.2274999999999997E+36</v>
      </c>
      <c r="AZ6" s="50">
        <f>IFERROR(AVERAGE(INDEX(BF:BF,IFERROR(MATCH($B6-Annex!$B$4/60,$B:$B),2)):BF6),IF(Data!$B$2="",0,"-"))</f>
        <v>34.748289939097084</v>
      </c>
      <c r="BA6" s="50">
        <f>IFERROR(AVERAGE(INDEX(BG:BG,IFERROR(MATCH($B6-Annex!$B$4/60,$B:$B),2)):BG6),IF(Data!$B$2="",0,"-"))</f>
        <v>5.4469376790117275E+141</v>
      </c>
      <c r="BB6" s="50">
        <f>IFERROR(AVERAGE(INDEX(BH:BH,IFERROR(MATCH($B6-Annex!$B$4/60,$B:$B),2)):BH6),IF(Data!$B$2="",0,"-"))</f>
        <v>64.682910012792092</v>
      </c>
      <c r="BC6" s="50">
        <f>IFERROR((5.670373*10^-8*(BI6+273.15)^4+((Annex!$B$5+Annex!$B$6)*(BI6-L6)+Annex!$B$7*(BI6-INDEX(BI:BI,IFERROR(MATCH($B6-Annex!$B$9/60,$B:$B),2)))/(60*($B6-INDEX($B:$B,IFERROR(MATCH($B6-Annex!$B$9/60,$B:$B),2)))))/Annex!$B$8)/1000,IF(Data!$B$2="",0,"-"))</f>
        <v>462.24575446804442</v>
      </c>
      <c r="BD6" s="50">
        <f>IFERROR((5.670373*10^-8*(BJ6+273.15)^4+((Annex!$B$5+Annex!$B$6)*(BJ6-O6)+Annex!$B$7*(BJ6-INDEX(BJ:BJ,IFERROR(MATCH($B6-Annex!$B$9/60,$B:$B),2)))/(60*($B6-INDEX($B:$B,IFERROR(MATCH($B6-Annex!$B$9/60,$B:$B),2)))))/Annex!$B$8)/1000,IF(Data!$B$2="",0,"-"))</f>
        <v>-4.8940678055715725E+37</v>
      </c>
      <c r="BE6" s="50">
        <f>IFERROR((5.670373*10^-8*(BK6+273.15)^4+((Annex!$B$5+Annex!$B$6)*(BK6-R6)+Annex!$B$7*(BK6-INDEX(BK:BK,IFERROR(MATCH($B6-Annex!$B$9/60,$B:$B),2)))/(60*($B6-INDEX($B:$B,IFERROR(MATCH($B6-Annex!$B$9/60,$B:$B),2)))))/Annex!$B$8)/1000,IF(Data!$B$2="",0,"-"))</f>
        <v>-2.2274999999999997E+36</v>
      </c>
      <c r="BF6" s="50">
        <f>IFERROR((5.670373*10^-8*(BL6+273.15)^4+((Annex!$B$5+Annex!$B$6)*(BL6-U6)+Annex!$B$7*(BL6-INDEX(BL:BL,IFERROR(MATCH($B6-Annex!$B$9/60,$B:$B),2)))/(60*($B6-INDEX($B:$B,IFERROR(MATCH($B6-Annex!$B$9/60,$B:$B),2)))))/Annex!$B$8)/1000,IF(Data!$B$2="",0,"-"))</f>
        <v>105.481027067616</v>
      </c>
      <c r="BG6" s="50">
        <f>IFERROR((5.670373*10^-8*(BM6+273.15)^4+((Annex!$B$5+Annex!$B$6)*(BM6-X6)+Annex!$B$7*(BM6-INDEX(BM:BM,IFERROR(MATCH($B6-Annex!$B$9/60,$B:$B),2)))/(60*($B6-INDEX($B:$B,IFERROR(MATCH($B6-Annex!$B$9/60,$B:$B),2)))))/Annex!$B$8)/1000,IF(Data!$B$2="",0,"-"))</f>
        <v>5.4469376790117275E+141</v>
      </c>
      <c r="BH6" s="50">
        <f>IFERROR((5.670373*10^-8*(BN6+273.15)^4+((Annex!$B$5+Annex!$B$6)*(BN6-AA6)+Annex!$B$7*(BN6-INDEX(BN:BN,IFERROR(MATCH($B6-Annex!$B$9/60,$B:$B),2)))/(60*($B6-INDEX($B:$B,IFERROR(MATCH($B6-Annex!$B$9/60,$B:$B),2)))))/Annex!$B$8)/1000,IF(Data!$B$2="",0,"-"))</f>
        <v>15.416476489389513</v>
      </c>
      <c r="BI6" s="20">
        <v>1321.5340000000001</v>
      </c>
      <c r="BJ6" s="20">
        <v>842.32299999999998</v>
      </c>
      <c r="BK6" s="20">
        <v>460.214</v>
      </c>
      <c r="BL6" s="20">
        <v>574.12900000000002</v>
      </c>
      <c r="BM6" s="20">
        <v>9.8999999999999993E+37</v>
      </c>
      <c r="BN6" s="20">
        <v>402.38600000000002</v>
      </c>
    </row>
    <row r="7" spans="1:66" x14ac:dyDescent="0.3">
      <c r="A7" s="5">
        <v>6</v>
      </c>
      <c r="B7" s="19">
        <v>0.43383334181271493</v>
      </c>
      <c r="C7" s="20">
        <v>164.76497699999999</v>
      </c>
      <c r="D7" s="20">
        <v>164.137148</v>
      </c>
      <c r="E7" s="20">
        <v>218.41074900000001</v>
      </c>
      <c r="F7" s="49">
        <f>IFERROR(SUM(C7:E7),IF(Data!$B$2="",0,"-"))</f>
        <v>547.31287399999997</v>
      </c>
      <c r="G7" s="50">
        <f>IFERROR(F7-Annex!$B$10,IF(Data!$B$2="",0,"-"))</f>
        <v>120.70487399999996</v>
      </c>
      <c r="H7" s="50">
        <f>IFERROR(AVERAGE(INDEX(G:G,IFERROR(MATCH($B7-Annex!$B$12/60,$B:$B),2)):G7),IF(Data!$B$2="",0,"-"))</f>
        <v>120.77641516666669</v>
      </c>
      <c r="I7" s="50">
        <f>IFERROR(-14000*(G7-INDEX(G:G,IFERROR(MATCH($B7-Annex!$B$11/60,$B:$B),2)))/(60*($B7-INDEX($B:$B,IFERROR(MATCH($B7-Annex!$B$11/60,$B:$B),2)))),IF(Data!$B$2="",0,"-"))</f>
        <v>13.137302855055665</v>
      </c>
      <c r="J7" s="50">
        <f>IFERROR(-14000*(H7-INDEX(H:H,IFERROR(MATCH($B7-Annex!$B$13/60,$B:$B),2)))/(60*($B7-INDEX($B:$B,IFERROR(MATCH($B7-Annex!$B$13/60,$B:$B),2)))),IF(Data!$B$2="",0,"-"))</f>
        <v>-25.340465633542472</v>
      </c>
      <c r="K7" s="20">
        <v>1281.6701800000001</v>
      </c>
      <c r="L7" s="20">
        <v>19.164000000000001</v>
      </c>
      <c r="M7" s="20">
        <v>9.8999999999999993E+37</v>
      </c>
      <c r="N7" s="20">
        <v>35.198999999999998</v>
      </c>
      <c r="O7" s="20">
        <v>107.712</v>
      </c>
      <c r="P7" s="20">
        <v>489.10500000000002</v>
      </c>
      <c r="Q7" s="20">
        <v>407.11399999999998</v>
      </c>
      <c r="R7" s="20">
        <v>9.8999999999999993E+37</v>
      </c>
      <c r="S7" s="20">
        <v>1114.1500000000001</v>
      </c>
      <c r="T7" s="20">
        <v>519.04100000000005</v>
      </c>
      <c r="U7" s="20">
        <v>474.30599999999998</v>
      </c>
      <c r="V7" s="20">
        <v>218.083</v>
      </c>
      <c r="W7" s="20">
        <v>97.926000000000002</v>
      </c>
      <c r="X7" s="20">
        <v>9.8999999999999993E+37</v>
      </c>
      <c r="Y7" s="20">
        <v>645.23099999999999</v>
      </c>
      <c r="Z7" s="20">
        <v>9.8999999999999993E+37</v>
      </c>
      <c r="AA7" s="20">
        <v>269.30900000000003</v>
      </c>
      <c r="AB7" s="20">
        <v>458.99400000000003</v>
      </c>
      <c r="AC7" s="20">
        <v>347.90899999999999</v>
      </c>
      <c r="AD7" s="20">
        <v>102.852</v>
      </c>
      <c r="AE7" s="20">
        <v>409.82</v>
      </c>
      <c r="AF7" s="20">
        <v>672.45699999999999</v>
      </c>
      <c r="AG7" s="20">
        <v>189.28899999999999</v>
      </c>
      <c r="AH7" s="50">
        <f>IFERROR(AVERAGE(INDEX(AL:AL,IFERROR(MATCH($B7-Annex!$B$4/60,$B:$B),2)):AL7),IF(Data!$B$2="",0,"-"))</f>
        <v>0.48026361884379087</v>
      </c>
      <c r="AI7" s="50">
        <f>IFERROR(AVERAGE(INDEX(AM:AM,IFERROR(MATCH($B7-Annex!$B$4/60,$B:$B),2)):AM7),IF(Data!$B$2="",0,"-"))</f>
        <v>3.9173191445727626</v>
      </c>
      <c r="AJ7" s="50">
        <f>IFERROR(AVERAGE(INDEX(AN:AN,IFERROR(MATCH($B7-Annex!$B$4/60,$B:$B),2)):AN7),IF(Data!$B$2="",0,"-"))</f>
        <v>-2.2274999999999994E+36</v>
      </c>
      <c r="AK7" s="50">
        <f>IFERROR(AVERAGE(INDEX(AO:AO,IFERROR(MATCH($B7-Annex!$B$4/60,$B:$B),2)):AO7),IF(Data!$B$2="",0,"-"))</f>
        <v>-56.53291012115519</v>
      </c>
      <c r="AL7" s="50">
        <f>IFERROR((5.670373*10^-8*(AP7+273.15)^4+((Annex!$B$5+Annex!$B$6)*(AP7-L7)+Annex!$B$7*(AP7-INDEX(AP:AP,IFERROR(MATCH($B7-Annex!$B$9/60,$B:$B),2)))/(60*($B7-INDEX($B:$B,IFERROR(MATCH($B7-Annex!$B$9/60,$B:$B),2)))))/Annex!$B$8)/1000,IF(Data!$B$2="",0,"-"))</f>
        <v>0.47132627287458112</v>
      </c>
      <c r="AM7" s="50">
        <f>IFERROR((5.670373*10^-8*(AQ7+273.15)^4+((Annex!$B$5+Annex!$B$6)*(AQ7-O7)+Annex!$B$7*(AQ7-INDEX(AQ:AQ,IFERROR(MATCH($B7-Annex!$B$9/60,$B:$B),2)))/(60*($B7-INDEX($B:$B,IFERROR(MATCH($B7-Annex!$B$9/60,$B:$B),2)))))/Annex!$B$8)/1000,IF(Data!$B$2="",0,"-"))</f>
        <v>8.4766052578137376</v>
      </c>
      <c r="AN7" s="50">
        <f>IFERROR((5.670373*10^-8*(AR7+273.15)^4+((Annex!$B$5+Annex!$B$6)*(AR7-R7)+Annex!$B$7*(AR7-INDEX(AR:AR,IFERROR(MATCH($B7-Annex!$B$9/60,$B:$B),2)))/(60*($B7-INDEX($B:$B,IFERROR(MATCH($B7-Annex!$B$9/60,$B:$B),2)))))/Annex!$B$8)/1000,IF(Data!$B$2="",0,"-"))</f>
        <v>-2.2274999999999997E+36</v>
      </c>
      <c r="AO7" s="50">
        <f>IFERROR((5.670373*10^-8*(AS7+273.15)^4+((Annex!$B$5+Annex!$B$6)*(AS7-U7)+Annex!$B$7*(AS7-INDEX(AS:AS,IFERROR(MATCH($B7-Annex!$B$9/60,$B:$B),2)))/(60*($B7-INDEX($B:$B,IFERROR(MATCH($B7-Annex!$B$9/60,$B:$B),2)))))/Annex!$B$8)/1000,IF(Data!$B$2="",0,"-"))</f>
        <v>-49.078760543955859</v>
      </c>
      <c r="AP7" s="20">
        <v>20.885000000000002</v>
      </c>
      <c r="AQ7" s="20">
        <v>178.17099999999999</v>
      </c>
      <c r="AR7" s="20">
        <v>-62.576999999999998</v>
      </c>
      <c r="AS7" s="20">
        <v>181.83500000000001</v>
      </c>
      <c r="AT7" s="20">
        <v>19.146000000000001</v>
      </c>
      <c r="AU7" s="20">
        <v>32.286999999999999</v>
      </c>
      <c r="AV7" s="20">
        <v>166.60499999999999</v>
      </c>
      <c r="AW7" s="50">
        <f>IFERROR(AVERAGE(INDEX(BC:BC,IFERROR(MATCH($B7-Annex!$B$4/60,$B:$B),2)):BC7),IF(Data!$B$2="",0,"-"))</f>
        <v>384.42770425290848</v>
      </c>
      <c r="AX7" s="50">
        <f>IFERROR(AVERAGE(INDEX(BD:BD,IFERROR(MATCH($B7-Annex!$B$4/60,$B:$B),2)):BD7),IF(Data!$B$2="",0,"-"))</f>
        <v>2.1787750716046909E+141</v>
      </c>
      <c r="AY7" s="50">
        <f>IFERROR(AVERAGE(INDEX(BE:BE,IFERROR(MATCH($B7-Annex!$B$4/60,$B:$B),2)):BE7),IF(Data!$B$2="",0,"-"))</f>
        <v>-2.2274999999999994E+36</v>
      </c>
      <c r="AZ7" s="50">
        <f>IFERROR(AVERAGE(INDEX(BF:BF,IFERROR(MATCH($B7-Annex!$B$4/60,$B:$B),2)):BF7),IF(Data!$B$2="",0,"-"))</f>
        <v>28.868088386014744</v>
      </c>
      <c r="BA7" s="50">
        <f>IFERROR(AVERAGE(INDEX(BG:BG,IFERROR(MATCH($B7-Annex!$B$4/60,$B:$B),2)):BG7),IF(Data!$B$2="",0,"-"))</f>
        <v>5.4469376790117268E+141</v>
      </c>
      <c r="BB7" s="50">
        <f>IFERROR(AVERAGE(INDEX(BH:BH,IFERROR(MATCH($B7-Annex!$B$4/60,$B:$B),2)):BH7),IF(Data!$B$2="",0,"-"))</f>
        <v>50.156761021765647</v>
      </c>
      <c r="BC7" s="50">
        <f>IFERROR((5.670373*10^-8*(BI7+273.15)^4+((Annex!$B$5+Annex!$B$6)*(BI7-L7)+Annex!$B$7*(BI7-INDEX(BI:BI,IFERROR(MATCH($B7-Annex!$B$9/60,$B:$B),2)))/(60*($B7-INDEX($B:$B,IFERROR(MATCH($B7-Annex!$B$9/60,$B:$B),2)))))/Annex!$B$8)/1000,IF(Data!$B$2="",0,"-"))</f>
        <v>510.21410871831898</v>
      </c>
      <c r="BD7" s="50">
        <f>IFERROR((5.670373*10^-8*(BJ7+273.15)^4+((Annex!$B$5+Annex!$B$6)*(BJ7-O7)+Annex!$B$7*(BJ7-INDEX(BJ:BJ,IFERROR(MATCH($B7-Annex!$B$9/60,$B:$B),2)))/(60*($B7-INDEX($B:$B,IFERROR(MATCH($B7-Annex!$B$9/60,$B:$B),2)))))/Annex!$B$8)/1000,IF(Data!$B$2="",0,"-"))</f>
        <v>29.974464730373541</v>
      </c>
      <c r="BE7" s="50">
        <f>IFERROR((5.670373*10^-8*(BK7+273.15)^4+((Annex!$B$5+Annex!$B$6)*(BK7-R7)+Annex!$B$7*(BK7-INDEX(BK:BK,IFERROR(MATCH($B7-Annex!$B$9/60,$B:$B),2)))/(60*($B7-INDEX($B:$B,IFERROR(MATCH($B7-Annex!$B$9/60,$B:$B),2)))))/Annex!$B$8)/1000,IF(Data!$B$2="",0,"-"))</f>
        <v>-2.2274999999999997E+36</v>
      </c>
      <c r="BF7" s="50">
        <f>IFERROR((5.670373*10^-8*(BL7+273.15)^4+((Annex!$B$5+Annex!$B$6)*(BL7-U7)+Annex!$B$7*(BL7-INDEX(BL:BL,IFERROR(MATCH($B7-Annex!$B$9/60,$B:$B),2)))/(60*($B7-INDEX($B:$B,IFERROR(MATCH($B7-Annex!$B$9/60,$B:$B),2)))))/Annex!$B$8)/1000,IF(Data!$B$2="",0,"-"))</f>
        <v>5.3472821736853771</v>
      </c>
      <c r="BG7" s="50">
        <f>IFERROR((5.670373*10^-8*(BM7+273.15)^4+((Annex!$B$5+Annex!$B$6)*(BM7-X7)+Annex!$B$7*(BM7-INDEX(BM:BM,IFERROR(MATCH($B7-Annex!$B$9/60,$B:$B),2)))/(60*($B7-INDEX($B:$B,IFERROR(MATCH($B7-Annex!$B$9/60,$B:$B),2)))))/Annex!$B$8)/1000,IF(Data!$B$2="",0,"-"))</f>
        <v>5.4469376790117275E+141</v>
      </c>
      <c r="BH7" s="50">
        <f>IFERROR((5.670373*10^-8*(BN7+273.15)^4+((Annex!$B$5+Annex!$B$6)*(BN7-AA7)+Annex!$B$7*(BN7-INDEX(BN:BN,IFERROR(MATCH($B7-Annex!$B$9/60,$B:$B),2)))/(60*($B7-INDEX($B:$B,IFERROR(MATCH($B7-Annex!$B$9/60,$B:$B),2)))))/Annex!$B$8)/1000,IF(Data!$B$2="",0,"-"))</f>
        <v>-7.9478349423401413</v>
      </c>
      <c r="BI7" s="20">
        <v>1287.7570000000001</v>
      </c>
      <c r="BJ7" s="20">
        <v>849.69</v>
      </c>
      <c r="BK7" s="20">
        <v>358.238</v>
      </c>
      <c r="BL7" s="20">
        <v>444.209</v>
      </c>
      <c r="BM7" s="20">
        <v>9.8999999999999993E+37</v>
      </c>
      <c r="BN7" s="20">
        <v>321.95600000000002</v>
      </c>
    </row>
    <row r="8" spans="1:66" x14ac:dyDescent="0.3">
      <c r="A8" s="5">
        <v>7</v>
      </c>
      <c r="B8" s="19">
        <v>0.51916666910983622</v>
      </c>
      <c r="C8" s="20">
        <v>164.81054700000001</v>
      </c>
      <c r="D8" s="20">
        <v>164.138778</v>
      </c>
      <c r="E8" s="20">
        <v>218.398529</v>
      </c>
      <c r="F8" s="49">
        <f>IFERROR(SUM(C8:E8),IF(Data!$B$2="",0,"-"))</f>
        <v>547.3478540000001</v>
      </c>
      <c r="G8" s="50">
        <f>IFERROR(F8-Annex!$B$10,IF(Data!$B$2="",0,"-"))</f>
        <v>120.73985400000009</v>
      </c>
      <c r="H8" s="50">
        <f>IFERROR(AVERAGE(INDEX(G:G,IFERROR(MATCH($B8-Annex!$B$12/60,$B:$B),2)):G8),IF(Data!$B$2="",0,"-"))</f>
        <v>120.77119214285719</v>
      </c>
      <c r="I8" s="50">
        <f>IFERROR(-14000*(G8-INDEX(G:G,IFERROR(MATCH($B8-Annex!$B$11/60,$B:$B),2)))/(60*($B8-INDEX($B:$B,IFERROR(MATCH($B8-Annex!$B$11/60,$B:$B),2)))),IF(Data!$B$2="",0,"-"))</f>
        <v>-4.7433707642263281</v>
      </c>
      <c r="J8" s="50">
        <f>IFERROR(-14000*(H8-INDEX(H:H,IFERROR(MATCH($B8-Annex!$B$13/60,$B:$B),2)))/(60*($B8-INDEX($B:$B,IFERROR(MATCH($B8-Annex!$B$13/60,$B:$B),2)))),IF(Data!$B$2="",0,"-"))</f>
        <v>-18.827929285403563</v>
      </c>
      <c r="K8" s="20">
        <v>1740.1922999999999</v>
      </c>
      <c r="L8" s="20">
        <v>19.27</v>
      </c>
      <c r="M8" s="20">
        <v>9.8999999999999993E+37</v>
      </c>
      <c r="N8" s="20">
        <v>-77.849999999999994</v>
      </c>
      <c r="O8" s="20">
        <v>76.36</v>
      </c>
      <c r="P8" s="20">
        <v>887.94899999999996</v>
      </c>
      <c r="Q8" s="20">
        <v>512.70899999999995</v>
      </c>
      <c r="R8" s="20">
        <v>9.8999999999999993E+37</v>
      </c>
      <c r="S8" s="20">
        <v>1009.066</v>
      </c>
      <c r="T8" s="20">
        <v>401.44299999999998</v>
      </c>
      <c r="U8" s="20">
        <v>428.28399999999999</v>
      </c>
      <c r="V8" s="20">
        <v>224.90700000000001</v>
      </c>
      <c r="W8" s="20">
        <v>315.88499999999999</v>
      </c>
      <c r="X8" s="20">
        <v>9.8999999999999993E+37</v>
      </c>
      <c r="Y8" s="20">
        <v>684.88199999999995</v>
      </c>
      <c r="Z8" s="20">
        <v>9.8999999999999993E+37</v>
      </c>
      <c r="AA8" s="20">
        <v>177.19200000000001</v>
      </c>
      <c r="AB8" s="20">
        <v>399.84300000000002</v>
      </c>
      <c r="AC8" s="20">
        <v>227.24</v>
      </c>
      <c r="AD8" s="20">
        <v>298.22199999999998</v>
      </c>
      <c r="AE8" s="20">
        <v>595.83500000000004</v>
      </c>
      <c r="AF8" s="20">
        <v>463.39100000000002</v>
      </c>
      <c r="AG8" s="20">
        <v>91.174000000000007</v>
      </c>
      <c r="AH8" s="50">
        <f>IFERROR(AVERAGE(INDEX(AL:AL,IFERROR(MATCH($B8-Annex!$B$4/60,$B:$B),2)):AL8),IF(Data!$B$2="",0,"-"))</f>
        <v>0.47683208012210554</v>
      </c>
      <c r="AI8" s="50">
        <f>IFERROR(AVERAGE(INDEX(AM:AM,IFERROR(MATCH($B8-Annex!$B$4/60,$B:$B),2)):AM8),IF(Data!$B$2="",0,"-"))</f>
        <v>2.7136433950805112</v>
      </c>
      <c r="AJ8" s="50">
        <f>IFERROR(AVERAGE(INDEX(AN:AN,IFERROR(MATCH($B8-Annex!$B$4/60,$B:$B),2)):AN8),IF(Data!$B$2="",0,"-"))</f>
        <v>-2.2274999999999997E+36</v>
      </c>
      <c r="AK8" s="50">
        <f>IFERROR(AVERAGE(INDEX(AO:AO,IFERROR(MATCH($B8-Annex!$B$4/60,$B:$B),2)):AO8),IF(Data!$B$2="",0,"-"))</f>
        <v>-43.71720413261118</v>
      </c>
      <c r="AL8" s="50">
        <f>IFERROR((5.670373*10^-8*(AP8+273.15)^4+((Annex!$B$5+Annex!$B$6)*(AP8-L8)+Annex!$B$7*(AP8-INDEX(AP:AP,IFERROR(MATCH($B8-Annex!$B$9/60,$B:$B),2)))/(60*($B8-INDEX($B:$B,IFERROR(MATCH($B8-Annex!$B$9/60,$B:$B),2)))))/Annex!$B$8)/1000,IF(Data!$B$2="",0,"-"))</f>
        <v>0.45967438651367887</v>
      </c>
      <c r="AM8" s="50">
        <f>IFERROR((5.670373*10^-8*(AQ8+273.15)^4+((Annex!$B$5+Annex!$B$6)*(AQ8-O8)+Annex!$B$7*(AQ8-INDEX(AQ:AQ,IFERROR(MATCH($B8-Annex!$B$9/60,$B:$B),2)))/(60*($B8-INDEX($B:$B,IFERROR(MATCH($B8-Annex!$B$9/60,$B:$B),2)))))/Annex!$B$8)/1000,IF(Data!$B$2="",0,"-"))</f>
        <v>-3.3047353523807446</v>
      </c>
      <c r="AN8" s="50">
        <f>IFERROR((5.670373*10^-8*(AR8+273.15)^4+((Annex!$B$5+Annex!$B$6)*(AR8-R8)+Annex!$B$7*(AR8-INDEX(AR:AR,IFERROR(MATCH($B8-Annex!$B$9/60,$B:$B),2)))/(60*($B8-INDEX($B:$B,IFERROR(MATCH($B8-Annex!$B$9/60,$B:$B),2)))))/Annex!$B$8)/1000,IF(Data!$B$2="",0,"-"))</f>
        <v>-2.2274999999999997E+36</v>
      </c>
      <c r="AO8" s="50">
        <f>IFERROR((5.670373*10^-8*(AS8+273.15)^4+((Annex!$B$5+Annex!$B$6)*(AS8-U8)+Annex!$B$7*(AS8-INDEX(AS:AS,IFERROR(MATCH($B8-Annex!$B$9/60,$B:$B),2)))/(60*($B8-INDEX($B:$B,IFERROR(MATCH($B8-Annex!$B$9/60,$B:$B),2)))))/Annex!$B$8)/1000,IF(Data!$B$2="",0,"-"))</f>
        <v>20.361325810108902</v>
      </c>
      <c r="AP8" s="20">
        <v>20.867000000000001</v>
      </c>
      <c r="AQ8" s="20">
        <v>128.65600000000001</v>
      </c>
      <c r="AR8" s="20">
        <v>60.595999999999997</v>
      </c>
      <c r="AS8" s="20">
        <v>220.47</v>
      </c>
      <c r="AT8" s="20">
        <v>19.216999999999999</v>
      </c>
      <c r="AU8" s="20">
        <v>32.305</v>
      </c>
      <c r="AV8" s="20">
        <v>112.82599999999999</v>
      </c>
      <c r="AW8" s="50">
        <f>IFERROR(AVERAGE(INDEX(BC:BC,IFERROR(MATCH($B8-Annex!$B$4/60,$B:$B),2)):BC8),IF(Data!$B$2="",0,"-"))</f>
        <v>9.0782294650195459E+140</v>
      </c>
      <c r="AX8" s="50">
        <f>IFERROR(AVERAGE(INDEX(BD:BD,IFERROR(MATCH($B8-Annex!$B$4/60,$B:$B),2)):BD8),IF(Data!$B$2="",0,"-"))</f>
        <v>1.8156458930039092E+141</v>
      </c>
      <c r="AY8" s="50">
        <f>IFERROR(AVERAGE(INDEX(BE:BE,IFERROR(MATCH($B8-Annex!$B$4/60,$B:$B),2)):BE8),IF(Data!$B$2="",0,"-"))</f>
        <v>-2.2274999999999997E+36</v>
      </c>
      <c r="AZ8" s="50">
        <f>IFERROR(AVERAGE(INDEX(BF:BF,IFERROR(MATCH($B8-Annex!$B$4/60,$B:$B),2)):BF8),IF(Data!$B$2="",0,"-"))</f>
        <v>16.775622853956261</v>
      </c>
      <c r="BA8" s="50">
        <f>IFERROR(AVERAGE(INDEX(BG:BG,IFERROR(MATCH($B8-Annex!$B$4/60,$B:$B),2)):BG8),IF(Data!$B$2="",0,"-"))</f>
        <v>5.4469376790117275E+141</v>
      </c>
      <c r="BB8" s="50">
        <f>IFERROR(AVERAGE(INDEX(BH:BH,IFERROR(MATCH($B8-Annex!$B$4/60,$B:$B),2)):BH8),IF(Data!$B$2="",0,"-"))</f>
        <v>25.686918554388331</v>
      </c>
      <c r="BC8" s="50">
        <f>IFERROR((5.670373*10^-8*(BI8+273.15)^4+((Annex!$B$5+Annex!$B$6)*(BI8-L8)+Annex!$B$7*(BI8-INDEX(BI:BI,IFERROR(MATCH($B8-Annex!$B$9/60,$B:$B),2)))/(60*($B8-INDEX($B:$B,IFERROR(MATCH($B8-Annex!$B$9/60,$B:$B),2)))))/Annex!$B$8)/1000,IF(Data!$B$2="",0,"-"))</f>
        <v>5.4469376790117275E+141</v>
      </c>
      <c r="BD8" s="50">
        <f>IFERROR((5.670373*10^-8*(BJ8+273.15)^4+((Annex!$B$5+Annex!$B$6)*(BJ8-O8)+Annex!$B$7*(BJ8-INDEX(BJ:BJ,IFERROR(MATCH($B8-Annex!$B$9/60,$B:$B),2)))/(60*($B8-INDEX($B:$B,IFERROR(MATCH($B8-Annex!$B$9/60,$B:$B),2)))))/Annex!$B$8)/1000,IF(Data!$B$2="",0,"-"))</f>
        <v>182.96645002897304</v>
      </c>
      <c r="BE8" s="50">
        <f>IFERROR((5.670373*10^-8*(BK8+273.15)^4+((Annex!$B$5+Annex!$B$6)*(BK8-R8)+Annex!$B$7*(BK8-INDEX(BK:BK,IFERROR(MATCH($B8-Annex!$B$9/60,$B:$B),2)))/(60*($B8-INDEX($B:$B,IFERROR(MATCH($B8-Annex!$B$9/60,$B:$B),2)))))/Annex!$B$8)/1000,IF(Data!$B$2="",0,"-"))</f>
        <v>-2.2274999999999997E+36</v>
      </c>
      <c r="BF8" s="50">
        <f>IFERROR((5.670373*10^-8*(BL8+273.15)^4+((Annex!$B$5+Annex!$B$6)*(BL8-U8)+Annex!$B$7*(BL8-INDEX(BL:BL,IFERROR(MATCH($B8-Annex!$B$9/60,$B:$B),2)))/(60*($B8-INDEX($B:$B,IFERROR(MATCH($B8-Annex!$B$9/60,$B:$B),2)))))/Annex!$B$8)/1000,IF(Data!$B$2="",0,"-"))</f>
        <v>-43.686704806336174</v>
      </c>
      <c r="BG8" s="50">
        <f>IFERROR((5.670373*10^-8*(BM8+273.15)^4+((Annex!$B$5+Annex!$B$6)*(BM8-X8)+Annex!$B$7*(BM8-INDEX(BM:BM,IFERROR(MATCH($B8-Annex!$B$9/60,$B:$B),2)))/(60*($B8-INDEX($B:$B,IFERROR(MATCH($B8-Annex!$B$9/60,$B:$B),2)))))/Annex!$B$8)/1000,IF(Data!$B$2="",0,"-"))</f>
        <v>5.4469376790117275E+141</v>
      </c>
      <c r="BH8" s="50">
        <f>IFERROR((5.670373*10^-8*(BN8+273.15)^4+((Annex!$B$5+Annex!$B$6)*(BN8-AA8)+Annex!$B$7*(BN8-INDEX(BN:BN,IFERROR(MATCH($B8-Annex!$B$9/60,$B:$B),2)))/(60*($B8-INDEX($B:$B,IFERROR(MATCH($B8-Annex!$B$9/60,$B:$B),2)))))/Annex!$B$8)/1000,IF(Data!$B$2="",0,"-"))</f>
        <v>-96.662293782498239</v>
      </c>
      <c r="BI8" s="20">
        <v>9.8999999999999993E+37</v>
      </c>
      <c r="BJ8" s="20">
        <v>930.82899999999995</v>
      </c>
      <c r="BK8" s="20">
        <v>546.44000000000005</v>
      </c>
      <c r="BL8" s="20">
        <v>454.66399999999999</v>
      </c>
      <c r="BM8" s="20">
        <v>9.8999999999999993E+37</v>
      </c>
      <c r="BN8" s="20">
        <v>203.54599999999999</v>
      </c>
    </row>
    <row r="9" spans="1:66" x14ac:dyDescent="0.3">
      <c r="A9" s="5">
        <v>8</v>
      </c>
      <c r="B9" s="19">
        <v>0.60283333878032863</v>
      </c>
      <c r="C9" s="20">
        <v>164.773932</v>
      </c>
      <c r="D9" s="20">
        <v>164.15588</v>
      </c>
      <c r="E9" s="20">
        <v>218.411565</v>
      </c>
      <c r="F9" s="49">
        <f>IFERROR(SUM(C9:E9),IF(Data!$B$2="",0,"-"))</f>
        <v>547.34137699999997</v>
      </c>
      <c r="G9" s="50">
        <f>IFERROR(F9-Annex!$B$10,IF(Data!$B$2="",0,"-"))</f>
        <v>120.73337699999996</v>
      </c>
      <c r="H9" s="50">
        <f>IFERROR(AVERAGE(INDEX(G:G,IFERROR(MATCH($B9-Annex!$B$12/60,$B:$B),2)):G9),IF(Data!$B$2="",0,"-"))</f>
        <v>120.77177457142859</v>
      </c>
      <c r="I9" s="50">
        <f>IFERROR(-14000*(G9-INDEX(G:G,IFERROR(MATCH($B9-Annex!$B$11/60,$B:$B),2)))/(60*($B9-INDEX($B:$B,IFERROR(MATCH($B9-Annex!$B$11/60,$B:$B),2)))),IF(Data!$B$2="",0,"-"))</f>
        <v>-1.5780480918827782</v>
      </c>
      <c r="J9" s="50">
        <f>IFERROR(-14000*(H9-INDEX(H:H,IFERROR(MATCH($B9-Annex!$B$13/60,$B:$B),2)))/(60*($B9-INDEX($B:$B,IFERROR(MATCH($B9-Annex!$B$13/60,$B:$B),2)))),IF(Data!$B$2="",0,"-"))</f>
        <v>-16.440254205888554</v>
      </c>
      <c r="K9" s="20">
        <v>1536.0434600000001</v>
      </c>
      <c r="L9" s="20">
        <v>19.251999999999999</v>
      </c>
      <c r="M9" s="20">
        <v>9.8999999999999993E+37</v>
      </c>
      <c r="N9" s="20">
        <v>-5.3259999999999996</v>
      </c>
      <c r="O9" s="20">
        <v>287.32600000000002</v>
      </c>
      <c r="P9" s="20">
        <v>518.34</v>
      </c>
      <c r="Q9" s="20">
        <v>271.38600000000002</v>
      </c>
      <c r="R9" s="20">
        <v>9.8999999999999993E+37</v>
      </c>
      <c r="S9" s="20">
        <v>1176.9269999999999</v>
      </c>
      <c r="T9" s="20">
        <v>772.33900000000006</v>
      </c>
      <c r="U9" s="20">
        <v>447.30399999999997</v>
      </c>
      <c r="V9" s="20">
        <v>355.52800000000002</v>
      </c>
      <c r="W9" s="20">
        <v>-51.381999999999998</v>
      </c>
      <c r="X9" s="20">
        <v>9.8999999999999993E+37</v>
      </c>
      <c r="Y9" s="20">
        <v>514.69899999999996</v>
      </c>
      <c r="Z9" s="20">
        <v>9.8999999999999993E+37</v>
      </c>
      <c r="AA9" s="20">
        <v>77.266000000000005</v>
      </c>
      <c r="AB9" s="20">
        <v>774.57899999999995</v>
      </c>
      <c r="AC9" s="20">
        <v>304.56900000000002</v>
      </c>
      <c r="AD9" s="20">
        <v>-15.282999999999999</v>
      </c>
      <c r="AE9" s="20">
        <v>365.62200000000001</v>
      </c>
      <c r="AF9" s="20">
        <v>646.67700000000002</v>
      </c>
      <c r="AG9" s="20">
        <v>428.62</v>
      </c>
      <c r="AH9" s="50">
        <f>IFERROR(AVERAGE(INDEX(AL:AL,IFERROR(MATCH($B9-Annex!$B$4/60,$B:$B),2)):AL9),IF(Data!$B$2="",0,"-"))</f>
        <v>0.47037740059904015</v>
      </c>
      <c r="AI9" s="50">
        <f>IFERROR(AVERAGE(INDEX(AM:AM,IFERROR(MATCH($B9-Annex!$B$4/60,$B:$B),2)):AM9),IF(Data!$B$2="",0,"-"))</f>
        <v>-19.263103244907249</v>
      </c>
      <c r="AJ9" s="50">
        <f>IFERROR(AVERAGE(INDEX(AN:AN,IFERROR(MATCH($B9-Annex!$B$4/60,$B:$B),2)):AN9),IF(Data!$B$2="",0,"-"))</f>
        <v>-2.2274999999999997E+36</v>
      </c>
      <c r="AK9" s="50">
        <f>IFERROR(AVERAGE(INDEX(AO:AO,IFERROR(MATCH($B9-Annex!$B$4/60,$B:$B),2)):AO9),IF(Data!$B$2="",0,"-"))</f>
        <v>-33.511048754201219</v>
      </c>
      <c r="AL9" s="50">
        <f>IFERROR((5.670373*10^-8*(AP9+273.15)^4+((Annex!$B$5+Annex!$B$6)*(AP9-L9)+Annex!$B$7*(AP9-INDEX(AP:AP,IFERROR(MATCH($B9-Annex!$B$9/60,$B:$B),2)))/(60*($B9-INDEX($B:$B,IFERROR(MATCH($B9-Annex!$B$9/60,$B:$B),2)))))/Annex!$B$8)/1000,IF(Data!$B$2="",0,"-"))</f>
        <v>0.4316493234606476</v>
      </c>
      <c r="AM9" s="50">
        <f>IFERROR((5.670373*10^-8*(AQ9+273.15)^4+((Annex!$B$5+Annex!$B$6)*(AQ9-O9)+Annex!$B$7*(AQ9-INDEX(AQ:AQ,IFERROR(MATCH($B9-Annex!$B$9/60,$B:$B),2)))/(60*($B9-INDEX($B:$B,IFERROR(MATCH($B9-Annex!$B$9/60,$B:$B),2)))))/Annex!$B$8)/1000,IF(Data!$B$2="",0,"-"))</f>
        <v>-151.1235830848338</v>
      </c>
      <c r="AN9" s="50">
        <f>IFERROR((5.670373*10^-8*(AR9+273.15)^4+((Annex!$B$5+Annex!$B$6)*(AR9-R9)+Annex!$B$7*(AR9-INDEX(AR:AR,IFERROR(MATCH($B9-Annex!$B$9/60,$B:$B),2)))/(60*($B9-INDEX($B:$B,IFERROR(MATCH($B9-Annex!$B$9/60,$B:$B),2)))))/Annex!$B$8)/1000,IF(Data!$B$2="",0,"-"))</f>
        <v>-2.2274999999999997E+36</v>
      </c>
      <c r="AO9" s="50">
        <f>IFERROR((5.670373*10^-8*(AS9+273.15)^4+((Annex!$B$5+Annex!$B$6)*(AS9-U9)+Annex!$B$7*(AS9-INDEX(AS:AS,IFERROR(MATCH($B9-Annex!$B$9/60,$B:$B),2)))/(60*($B9-INDEX($B:$B,IFERROR(MATCH($B9-Annex!$B$9/60,$B:$B),2)))))/Annex!$B$8)/1000,IF(Data!$B$2="",0,"-"))</f>
        <v>27.725883516258534</v>
      </c>
      <c r="AP9" s="20">
        <v>20.832000000000001</v>
      </c>
      <c r="AQ9" s="20">
        <v>-97.111999999999995</v>
      </c>
      <c r="AR9" s="20">
        <v>-25.373000000000001</v>
      </c>
      <c r="AS9" s="20">
        <v>237.09700000000001</v>
      </c>
      <c r="AT9" s="20">
        <v>19.216999999999999</v>
      </c>
      <c r="AU9" s="20">
        <v>32.305</v>
      </c>
      <c r="AV9" s="20">
        <v>117.218</v>
      </c>
      <c r="AW9" s="50">
        <f>IFERROR(AVERAGE(INDEX(BC:BC,IFERROR(MATCH($B9-Annex!$B$4/60,$B:$B),2)):BC9),IF(Data!$B$2="",0,"-"))</f>
        <v>7.7813395414453246E+140</v>
      </c>
      <c r="AX9" s="50">
        <f>IFERROR(AVERAGE(INDEX(BD:BD,IFERROR(MATCH($B9-Annex!$B$4/60,$B:$B),2)):BD9),IF(Data!$B$2="",0,"-"))</f>
        <v>1.5562679082890649E+141</v>
      </c>
      <c r="AY9" s="50">
        <f>IFERROR(AVERAGE(INDEX(BE:BE,IFERROR(MATCH($B9-Annex!$B$4/60,$B:$B),2)):BE9),IF(Data!$B$2="",0,"-"))</f>
        <v>-2.2274999999999997E+36</v>
      </c>
      <c r="AZ9" s="50">
        <f>IFERROR(AVERAGE(INDEX(BF:BF,IFERROR(MATCH($B9-Annex!$B$4/60,$B:$B),2)):BF9),IF(Data!$B$2="",0,"-"))</f>
        <v>10.66019964493438</v>
      </c>
      <c r="BA9" s="50">
        <f>IFERROR(AVERAGE(INDEX(BG:BG,IFERROR(MATCH($B9-Annex!$B$4/60,$B:$B),2)):BG9),IF(Data!$B$2="",0,"-"))</f>
        <v>5.4469376790117275E+141</v>
      </c>
      <c r="BB9" s="50">
        <f>IFERROR(AVERAGE(INDEX(BH:BH,IFERROR(MATCH($B9-Annex!$B$4/60,$B:$B),2)):BH9),IF(Data!$B$2="",0,"-"))</f>
        <v>14.772826036726615</v>
      </c>
      <c r="BC9" s="50">
        <f>IFERROR((5.670373*10^-8*(BI9+273.15)^4+((Annex!$B$5+Annex!$B$6)*(BI9-L9)+Annex!$B$7*(BI9-INDEX(BI:BI,IFERROR(MATCH($B9-Annex!$B$9/60,$B:$B),2)))/(60*($B9-INDEX($B:$B,IFERROR(MATCH($B9-Annex!$B$9/60,$B:$B),2)))))/Annex!$B$8)/1000,IF(Data!$B$2="",0,"-"))</f>
        <v>245.80720957020787</v>
      </c>
      <c r="BD9" s="50">
        <f>IFERROR((5.670373*10^-8*(BJ9+273.15)^4+((Annex!$B$5+Annex!$B$6)*(BJ9-O9)+Annex!$B$7*(BJ9-INDEX(BJ:BJ,IFERROR(MATCH($B9-Annex!$B$9/60,$B:$B),2)))/(60*($B9-INDEX($B:$B,IFERROR(MATCH($B9-Annex!$B$9/60,$B:$B),2)))))/Annex!$B$8)/1000,IF(Data!$B$2="",0,"-"))</f>
        <v>-21.811500738618058</v>
      </c>
      <c r="BE9" s="50">
        <f>IFERROR((5.670373*10^-8*(BK9+273.15)^4+((Annex!$B$5+Annex!$B$6)*(BK9-R9)+Annex!$B$7*(BK9-INDEX(BK:BK,IFERROR(MATCH($B9-Annex!$B$9/60,$B:$B),2)))/(60*($B9-INDEX($B:$B,IFERROR(MATCH($B9-Annex!$B$9/60,$B:$B),2)))))/Annex!$B$8)/1000,IF(Data!$B$2="",0,"-"))</f>
        <v>-2.2274999999999997E+36</v>
      </c>
      <c r="BF9" s="50">
        <f>IFERROR((5.670373*10^-8*(BL9+273.15)^4+((Annex!$B$5+Annex!$B$6)*(BL9-U9)+Annex!$B$7*(BL9-INDEX(BL:BL,IFERROR(MATCH($B9-Annex!$B$9/60,$B:$B),2)))/(60*($B9-INDEX($B:$B,IFERROR(MATCH($B9-Annex!$B$9/60,$B:$B),2)))))/Annex!$B$8)/1000,IF(Data!$B$2="",0,"-"))</f>
        <v>-26.032339609196889</v>
      </c>
      <c r="BG9" s="50">
        <f>IFERROR((5.670373*10^-8*(BM9+273.15)^4+((Annex!$B$5+Annex!$B$6)*(BM9-X9)+Annex!$B$7*(BM9-INDEX(BM:BM,IFERROR(MATCH($B9-Annex!$B$9/60,$B:$B),2)))/(60*($B9-INDEX($B:$B,IFERROR(MATCH($B9-Annex!$B$9/60,$B:$B),2)))))/Annex!$B$8)/1000,IF(Data!$B$2="",0,"-"))</f>
        <v>5.4469376790117275E+141</v>
      </c>
      <c r="BH9" s="50">
        <f>IFERROR((5.670373*10^-8*(BN9+273.15)^4+((Annex!$B$5+Annex!$B$6)*(BN9-AA9)+Annex!$B$7*(BN9-INDEX(BN:BN,IFERROR(MATCH($B9-Annex!$B$9/60,$B:$B),2)))/(60*($B9-INDEX($B:$B,IFERROR(MATCH($B9-Annex!$B$9/60,$B:$B),2)))))/Annex!$B$8)/1000,IF(Data!$B$2="",0,"-"))</f>
        <v>-50.711729069243695</v>
      </c>
      <c r="BI9" s="20">
        <v>1198.1189999999999</v>
      </c>
      <c r="BJ9" s="20">
        <v>694.04700000000003</v>
      </c>
      <c r="BK9" s="20">
        <v>424.779</v>
      </c>
      <c r="BL9" s="20">
        <v>377.358</v>
      </c>
      <c r="BM9" s="20">
        <v>9.8999999999999993E+37</v>
      </c>
      <c r="BN9" s="20">
        <v>212.08</v>
      </c>
    </row>
    <row r="10" spans="1:66" x14ac:dyDescent="0.3">
      <c r="A10" s="5">
        <v>9</v>
      </c>
      <c r="B10" s="19">
        <v>0.68633333430625498</v>
      </c>
      <c r="C10" s="20">
        <v>164.81460799999999</v>
      </c>
      <c r="D10" s="20">
        <v>164.14692700000001</v>
      </c>
      <c r="E10" s="20">
        <v>218.422979</v>
      </c>
      <c r="F10" s="49">
        <f>IFERROR(SUM(C10:E10),IF(Data!$B$2="",0,"-"))</f>
        <v>547.38451400000008</v>
      </c>
      <c r="G10" s="50">
        <f>IFERROR(F10-Annex!$B$10,IF(Data!$B$2="",0,"-"))</f>
        <v>120.77651400000008</v>
      </c>
      <c r="H10" s="50">
        <f>IFERROR(AVERAGE(INDEX(G:G,IFERROR(MATCH($B10-Annex!$B$12/60,$B:$B),2)):G10),IF(Data!$B$2="",0,"-"))</f>
        <v>120.75641385714289</v>
      </c>
      <c r="I10" s="50">
        <f>IFERROR(-14000*(G10-INDEX(G:G,IFERROR(MATCH($B10-Annex!$B$11/60,$B:$B),2)))/(60*($B10-INDEX($B:$B,IFERROR(MATCH($B10-Annex!$B$11/60,$B:$B),2)))),IF(Data!$B$2="",0,"-"))</f>
        <v>-16.051384144335746</v>
      </c>
      <c r="J10" s="50">
        <f>IFERROR(-14000*(H10-INDEX(H:H,IFERROR(MATCH($B10-Annex!$B$13/60,$B:$B),2)))/(60*($B10-INDEX($B:$B,IFERROR(MATCH($B10-Annex!$B$13/60,$B:$B),2)))),IF(Data!$B$2="",0,"-"))</f>
        <v>-9.2179213079653248</v>
      </c>
      <c r="K10" s="20">
        <v>2193.7303099999999</v>
      </c>
      <c r="L10" s="20">
        <v>19.164000000000001</v>
      </c>
      <c r="M10" s="20">
        <v>9.8999999999999993E+37</v>
      </c>
      <c r="N10" s="20">
        <v>749.48900000000003</v>
      </c>
      <c r="O10" s="20">
        <v>254.99799999999999</v>
      </c>
      <c r="P10" s="20">
        <v>860.30399999999997</v>
      </c>
      <c r="Q10" s="20">
        <v>-184.619</v>
      </c>
      <c r="R10" s="20">
        <v>9.8999999999999993E+37</v>
      </c>
      <c r="S10" s="20">
        <v>479.27</v>
      </c>
      <c r="T10" s="20">
        <v>935.14700000000005</v>
      </c>
      <c r="U10" s="20">
        <v>372.76</v>
      </c>
      <c r="V10" s="20">
        <v>1062.662</v>
      </c>
      <c r="W10" s="20">
        <v>285.53500000000003</v>
      </c>
      <c r="X10" s="20">
        <v>9.8999999999999993E+37</v>
      </c>
      <c r="Y10" s="20">
        <v>135.773</v>
      </c>
      <c r="Z10" s="20">
        <v>902.30399999999997</v>
      </c>
      <c r="AA10" s="20">
        <v>245.04599999999999</v>
      </c>
      <c r="AB10" s="20">
        <v>835.46500000000003</v>
      </c>
      <c r="AC10" s="20">
        <v>986.13499999999999</v>
      </c>
      <c r="AD10" s="20">
        <v>346.70499999999998</v>
      </c>
      <c r="AE10" s="20">
        <v>-125.125</v>
      </c>
      <c r="AF10" s="20">
        <v>31.129000000000001</v>
      </c>
      <c r="AG10" s="20">
        <v>535.21500000000003</v>
      </c>
      <c r="AH10" s="50">
        <f>IFERROR(AVERAGE(INDEX(AL:AL,IFERROR(MATCH($B10-Annex!$B$4/60,$B:$B),2)):AL10),IF(Data!$B$2="",0,"-"))</f>
        <v>0.45166869620387401</v>
      </c>
      <c r="AI10" s="50">
        <f>IFERROR(AVERAGE(INDEX(AM:AM,IFERROR(MATCH($B10-Annex!$B$4/60,$B:$B),2)):AM10),IF(Data!$B$2="",0,"-"))</f>
        <v>-13.420588927565758</v>
      </c>
      <c r="AJ10" s="50">
        <f>IFERROR(AVERAGE(INDEX(AN:AN,IFERROR(MATCH($B10-Annex!$B$4/60,$B:$B),2)):AN10),IF(Data!$B$2="",0,"-"))</f>
        <v>-2.2274999999999997E+36</v>
      </c>
      <c r="AK10" s="50">
        <f>IFERROR(AVERAGE(INDEX(AO:AO,IFERROR(MATCH($B10-Annex!$B$4/60,$B:$B),2)):AO10),IF(Data!$B$2="",0,"-"))</f>
        <v>-32.092727205806028</v>
      </c>
      <c r="AL10" s="50">
        <f>IFERROR((5.670373*10^-8*(AP10+273.15)^4+((Annex!$B$5+Annex!$B$6)*(AP10-L10)+Annex!$B$7*(AP10-INDEX(AP:AP,IFERROR(MATCH($B10-Annex!$B$9/60,$B:$B),2)))/(60*($B10-INDEX($B:$B,IFERROR(MATCH($B10-Annex!$B$9/60,$B:$B),2)))))/Annex!$B$8)/1000,IF(Data!$B$2="",0,"-"))</f>
        <v>0.42288921972165999</v>
      </c>
      <c r="AM10" s="50">
        <f>IFERROR((5.670373*10^-8*(AQ10+273.15)^4+((Annex!$B$5+Annex!$B$6)*(AQ10-O10)+Annex!$B$7*(AQ10-INDEX(AQ:AQ,IFERROR(MATCH($B10-Annex!$B$9/60,$B:$B),2)))/(60*($B10-INDEX($B:$B,IFERROR(MATCH($B10-Annex!$B$9/60,$B:$B),2)))))/Annex!$B$8)/1000,IF(Data!$B$2="",0,"-"))</f>
        <v>5.7296842866846234</v>
      </c>
      <c r="AN10" s="50">
        <f>IFERROR((5.670373*10^-8*(AR10+273.15)^4+((Annex!$B$5+Annex!$B$6)*(AR10-R10)+Annex!$B$7*(AR10-INDEX(AR:AR,IFERROR(MATCH($B10-Annex!$B$9/60,$B:$B),2)))/(60*($B10-INDEX($B:$B,IFERROR(MATCH($B10-Annex!$B$9/60,$B:$B),2)))))/Annex!$B$8)/1000,IF(Data!$B$2="",0,"-"))</f>
        <v>-2.2274999999999997E+36</v>
      </c>
      <c r="AO10" s="50">
        <f>IFERROR((5.670373*10^-8*(AS10+273.15)^4+((Annex!$B$5+Annex!$B$6)*(AS10-U10)+Annex!$B$7*(AS10-INDEX(AS:AS,IFERROR(MATCH($B10-Annex!$B$9/60,$B:$B),2)))/(60*($B10-INDEX($B:$B,IFERROR(MATCH($B10-Annex!$B$9/60,$B:$B),2)))))/Annex!$B$8)/1000,IF(Data!$B$2="",0,"-"))</f>
        <v>-20.028917119997711</v>
      </c>
      <c r="AP10" s="20">
        <v>20.795999999999999</v>
      </c>
      <c r="AQ10" s="20">
        <v>141.29400000000001</v>
      </c>
      <c r="AR10" s="20">
        <v>-25.071000000000002</v>
      </c>
      <c r="AS10" s="20">
        <v>185.464</v>
      </c>
      <c r="AT10" s="20">
        <v>19.181000000000001</v>
      </c>
      <c r="AU10" s="20">
        <v>32.216999999999999</v>
      </c>
      <c r="AV10" s="20">
        <v>200.989</v>
      </c>
      <c r="AW10" s="50">
        <f>IFERROR(AVERAGE(INDEX(BC:BC,IFERROR(MATCH($B10-Annex!$B$4/60,$B:$B),2)):BC10),IF(Data!$B$2="",0,"-"))</f>
        <v>1.5562679082890649E+141</v>
      </c>
      <c r="AX10" s="50">
        <f>IFERROR(AVERAGE(INDEX(BD:BD,IFERROR(MATCH($B10-Annex!$B$4/60,$B:$B),2)):BD10),IF(Data!$B$2="",0,"-"))</f>
        <v>7.7813395414453246E+140</v>
      </c>
      <c r="AY10" s="50">
        <f>IFERROR(AVERAGE(INDEX(BE:BE,IFERROR(MATCH($B10-Annex!$B$4/60,$B:$B),2)):BE10),IF(Data!$B$2="",0,"-"))</f>
        <v>-2.2274999999999997E+36</v>
      </c>
      <c r="AZ10" s="50">
        <f>IFERROR(AVERAGE(INDEX(BF:BF,IFERROR(MATCH($B10-Annex!$B$4/60,$B:$B),2)):BF10),IF(Data!$B$2="",0,"-"))</f>
        <v>7.4679513778353783</v>
      </c>
      <c r="BA10" s="50">
        <f>IFERROR(AVERAGE(INDEX(BG:BG,IFERROR(MATCH($B10-Annex!$B$4/60,$B:$B),2)):BG10),IF(Data!$B$2="",0,"-"))</f>
        <v>5.4469376790117275E+141</v>
      </c>
      <c r="BB10" s="50">
        <f>IFERROR(AVERAGE(INDEX(BH:BH,IFERROR(MATCH($B10-Annex!$B$4/60,$B:$B),2)):BH10),IF(Data!$B$2="",0,"-"))</f>
        <v>5.826717021211377</v>
      </c>
      <c r="BC10" s="50">
        <f>IFERROR((5.670373*10^-8*(BI10+273.15)^4+((Annex!$B$5+Annex!$B$6)*(BI10-L10)+Annex!$B$7*(BI10-INDEX(BI:BI,IFERROR(MATCH($B10-Annex!$B$9/60,$B:$B),2)))/(60*($B10-INDEX($B:$B,IFERROR(MATCH($B10-Annex!$B$9/60,$B:$B),2)))))/Annex!$B$8)/1000,IF(Data!$B$2="",0,"-"))</f>
        <v>5.4469376790117275E+141</v>
      </c>
      <c r="BD10" s="50">
        <f>IFERROR((5.670373*10^-8*(BJ10+273.15)^4+((Annex!$B$5+Annex!$B$6)*(BJ10-O10)+Annex!$B$7*(BJ10-INDEX(BJ:BJ,IFERROR(MATCH($B10-Annex!$B$9/60,$B:$B),2)))/(60*($B10-INDEX($B:$B,IFERROR(MATCH($B10-Annex!$B$9/60,$B:$B),2)))))/Annex!$B$8)/1000,IF(Data!$B$2="",0,"-"))</f>
        <v>-148.08811554638558</v>
      </c>
      <c r="BE10" s="50">
        <f>IFERROR((5.670373*10^-8*(BK10+273.15)^4+((Annex!$B$5+Annex!$B$6)*(BK10-R10)+Annex!$B$7*(BK10-INDEX(BK:BK,IFERROR(MATCH($B10-Annex!$B$9/60,$B:$B),2)))/(60*($B10-INDEX($B:$B,IFERROR(MATCH($B10-Annex!$B$9/60,$B:$B),2)))))/Annex!$B$8)/1000,IF(Data!$B$2="",0,"-"))</f>
        <v>-2.2274999999999997E+36</v>
      </c>
      <c r="BF10" s="50">
        <f>IFERROR((5.670373*10^-8*(BL10+273.15)^4+((Annex!$B$5+Annex!$B$6)*(BL10-U10)+Annex!$B$7*(BL10-INDEX(BL:BL,IFERROR(MATCH($B10-Annex!$B$9/60,$B:$B),2)))/(60*($B10-INDEX($B:$B,IFERROR(MATCH($B10-Annex!$B$9/60,$B:$B),2)))))/Annex!$B$8)/1000,IF(Data!$B$2="",0,"-"))</f>
        <v>-19.350212793112775</v>
      </c>
      <c r="BG10" s="50">
        <f>IFERROR((5.670373*10^-8*(BM10+273.15)^4+((Annex!$B$5+Annex!$B$6)*(BM10-X10)+Annex!$B$7*(BM10-INDEX(BM:BM,IFERROR(MATCH($B10-Annex!$B$9/60,$B:$B),2)))/(60*($B10-INDEX($B:$B,IFERROR(MATCH($B10-Annex!$B$9/60,$B:$B),2)))))/Annex!$B$8)/1000,IF(Data!$B$2="",0,"-"))</f>
        <v>5.4469376790117275E+141</v>
      </c>
      <c r="BH10" s="50">
        <f>IFERROR((5.670373*10^-8*(BN10+273.15)^4+((Annex!$B$5+Annex!$B$6)*(BN10-AA10)+Annex!$B$7*(BN10-INDEX(BN:BN,IFERROR(MATCH($B10-Annex!$B$9/60,$B:$B),2)))/(60*($B10-INDEX($B:$B,IFERROR(MATCH($B10-Annex!$B$9/60,$B:$B),2)))))/Annex!$B$8)/1000,IF(Data!$B$2="",0,"-"))</f>
        <v>70.953556276210492</v>
      </c>
      <c r="BI10" s="20">
        <v>9.8999999999999993E+37</v>
      </c>
      <c r="BJ10" s="20">
        <v>577.36599999999999</v>
      </c>
      <c r="BK10" s="20">
        <v>597.45600000000002</v>
      </c>
      <c r="BL10" s="20">
        <v>395.12799999999999</v>
      </c>
      <c r="BM10" s="20">
        <v>9.8999999999999993E+37</v>
      </c>
      <c r="BN10" s="20">
        <v>322.178</v>
      </c>
    </row>
    <row r="11" spans="1:66" x14ac:dyDescent="0.3">
      <c r="A11" s="5">
        <v>10</v>
      </c>
      <c r="B11" s="19">
        <v>0.77833333401940763</v>
      </c>
      <c r="C11" s="20">
        <v>164.78287700000001</v>
      </c>
      <c r="D11" s="20">
        <v>164.17950200000001</v>
      </c>
      <c r="E11" s="20">
        <v>218.40016</v>
      </c>
      <c r="F11" s="49">
        <f>IFERROR(SUM(C11:E11),IF(Data!$B$2="",0,"-"))</f>
        <v>547.36253900000008</v>
      </c>
      <c r="G11" s="50">
        <f>IFERROR(F11-Annex!$B$10,IF(Data!$B$2="",0,"-"))</f>
        <v>120.75453900000008</v>
      </c>
      <c r="H11" s="50">
        <f>IFERROR(AVERAGE(INDEX(G:G,IFERROR(MATCH($B11-Annex!$B$12/60,$B:$B),2)):G11),IF(Data!$B$2="",0,"-"))</f>
        <v>120.75140371428574</v>
      </c>
      <c r="I11" s="50">
        <f>IFERROR(-14000*(G11-INDEX(G:G,IFERROR(MATCH($B11-Annex!$B$11/60,$B:$B),2)))/(60*($B11-INDEX($B:$B,IFERROR(MATCH($B11-Annex!$B$11/60,$B:$B),2)))),IF(Data!$B$2="",0,"-"))</f>
        <v>-7.5662954965593379</v>
      </c>
      <c r="J11" s="50">
        <f>IFERROR(-14000*(H11-INDEX(H:H,IFERROR(MATCH($B11-Annex!$B$13/60,$B:$B),2)))/(60*($B11-INDEX($B:$B,IFERROR(MATCH($B11-Annex!$B$13/60,$B:$B),2)))),IF(Data!$B$2="",0,"-"))</f>
        <v>-6.6263811504776671</v>
      </c>
      <c r="K11" s="20">
        <v>2619.58005</v>
      </c>
      <c r="L11" s="20">
        <v>19.234999999999999</v>
      </c>
      <c r="M11" s="20">
        <v>9.8999999999999993E+37</v>
      </c>
      <c r="N11" s="20">
        <v>691.94399999999996</v>
      </c>
      <c r="O11" s="20">
        <v>159.95500000000001</v>
      </c>
      <c r="P11" s="20">
        <v>999.65800000000002</v>
      </c>
      <c r="Q11" s="20">
        <v>9.8999999999999993E+37</v>
      </c>
      <c r="R11" s="20">
        <v>9.8999999999999993E+37</v>
      </c>
      <c r="S11" s="20">
        <v>304.70600000000002</v>
      </c>
      <c r="T11" s="20">
        <v>747.70699999999999</v>
      </c>
      <c r="U11" s="20">
        <v>359.72800000000001</v>
      </c>
      <c r="V11" s="20">
        <v>1064.3879999999999</v>
      </c>
      <c r="W11" s="20">
        <v>664.92899999999997</v>
      </c>
      <c r="X11" s="20">
        <v>9.8999999999999993E+37</v>
      </c>
      <c r="Y11" s="20">
        <v>141.03</v>
      </c>
      <c r="Z11" s="20">
        <v>828.08699999999999</v>
      </c>
      <c r="AA11" s="20">
        <v>437.74799999999999</v>
      </c>
      <c r="AB11" s="20">
        <v>646.47500000000002</v>
      </c>
      <c r="AC11" s="20">
        <v>1023.886</v>
      </c>
      <c r="AD11" s="20">
        <v>634.02800000000002</v>
      </c>
      <c r="AE11" s="20">
        <v>-73.052000000000007</v>
      </c>
      <c r="AF11" s="20">
        <v>-145.41900000000001</v>
      </c>
      <c r="AG11" s="20">
        <v>470.04399999999998</v>
      </c>
      <c r="AH11" s="50">
        <f>IFERROR(AVERAGE(INDEX(AL:AL,IFERROR(MATCH($B11-Annex!$B$4/60,$B:$B),2)):AL11),IF(Data!$B$2="",0,"-"))</f>
        <v>0.44630566942471661</v>
      </c>
      <c r="AI11" s="50">
        <f>IFERROR(AVERAGE(INDEX(AM:AM,IFERROR(MATCH($B11-Annex!$B$4/60,$B:$B),2)):AM11),IF(Data!$B$2="",0,"-"))</f>
        <v>-2.4369460521675341</v>
      </c>
      <c r="AJ11" s="50">
        <f>IFERROR(AVERAGE(INDEX(AN:AN,IFERROR(MATCH($B11-Annex!$B$4/60,$B:$B),2)):AN11),IF(Data!$B$2="",0,"-"))</f>
        <v>7.7813395414453246E+140</v>
      </c>
      <c r="AK11" s="50">
        <f>IFERROR(AVERAGE(INDEX(AO:AO,IFERROR(MATCH($B11-Annex!$B$4/60,$B:$B),2)):AO11),IF(Data!$B$2="",0,"-"))</f>
        <v>-37.485104132816069</v>
      </c>
      <c r="AL11" s="50">
        <f>IFERROR((5.670373*10^-8*(AP11+273.15)^4+((Annex!$B$5+Annex!$B$6)*(AP11-L11)+Annex!$B$7*(AP11-INDEX(AP:AP,IFERROR(MATCH($B11-Annex!$B$9/60,$B:$B),2)))/(60*($B11-INDEX($B:$B,IFERROR(MATCH($B11-Annex!$B$9/60,$B:$B),2)))))/Annex!$B$8)/1000,IF(Data!$B$2="",0,"-"))</f>
        <v>0.45947265235538881</v>
      </c>
      <c r="AM11" s="50">
        <f>IFERROR((5.670373*10^-8*(AQ11+273.15)^4+((Annex!$B$5+Annex!$B$6)*(AQ11-O11)+Annex!$B$7*(AQ11-INDEX(AQ:AQ,IFERROR(MATCH($B11-Annex!$B$9/60,$B:$B),2)))/(60*($B11-INDEX($B:$B,IFERROR(MATCH($B11-Annex!$B$9/60,$B:$B),2)))))/Annex!$B$8)/1000,IF(Data!$B$2="",0,"-"))</f>
        <v>179.99264067633291</v>
      </c>
      <c r="AN11" s="50">
        <f>IFERROR((5.670373*10^-8*(AR11+273.15)^4+((Annex!$B$5+Annex!$B$6)*(AR11-R11)+Annex!$B$7*(AR11-INDEX(AR:AR,IFERROR(MATCH($B11-Annex!$B$9/60,$B:$B),2)))/(60*($B11-INDEX($B:$B,IFERROR(MATCH($B11-Annex!$B$9/60,$B:$B),2)))))/Annex!$B$8)/1000,IF(Data!$B$2="",0,"-"))</f>
        <v>5.4469376790117275E+141</v>
      </c>
      <c r="AO11" s="50">
        <f>IFERROR((5.670373*10^-8*(AS11+273.15)^4+((Annex!$B$5+Annex!$B$6)*(AS11-U11)+Annex!$B$7*(AS11-INDEX(AS:AS,IFERROR(MATCH($B11-Annex!$B$9/60,$B:$B),2)))/(60*($B11-INDEX($B:$B,IFERROR(MATCH($B11-Annex!$B$9/60,$B:$B),2)))))/Annex!$B$8)/1000,IF(Data!$B$2="",0,"-"))</f>
        <v>-18.466361329145371</v>
      </c>
      <c r="AP11" s="20">
        <v>20.832000000000001</v>
      </c>
      <c r="AQ11" s="20">
        <v>251.18799999999999</v>
      </c>
      <c r="AR11" s="20">
        <v>9.8999999999999993E+37</v>
      </c>
      <c r="AS11" s="20">
        <v>201.43299999999999</v>
      </c>
      <c r="AT11" s="20">
        <v>19.093</v>
      </c>
      <c r="AU11" s="20">
        <v>32.286999999999999</v>
      </c>
      <c r="AV11" s="20">
        <v>232.96299999999999</v>
      </c>
      <c r="AW11" s="50">
        <f>IFERROR(AVERAGE(INDEX(BC:BC,IFERROR(MATCH($B11-Annex!$B$4/60,$B:$B),2)):BC11),IF(Data!$B$2="",0,"-"))</f>
        <v>2.3344018624335974E+141</v>
      </c>
      <c r="AX11" s="50">
        <f>IFERROR(AVERAGE(INDEX(BD:BD,IFERROR(MATCH($B11-Annex!$B$4/60,$B:$B),2)):BD11),IF(Data!$B$2="",0,"-"))</f>
        <v>-1.4278080757553488E+37</v>
      </c>
      <c r="AY11" s="50">
        <f>IFERROR(AVERAGE(INDEX(BE:BE,IFERROR(MATCH($B11-Annex!$B$4/60,$B:$B),2)):BE11),IF(Data!$B$2="",0,"-"))</f>
        <v>-2.2274999999999997E+36</v>
      </c>
      <c r="AZ11" s="50">
        <f>IFERROR(AVERAGE(INDEX(BF:BF,IFERROR(MATCH($B11-Annex!$B$4/60,$B:$B),2)):BF11),IF(Data!$B$2="",0,"-"))</f>
        <v>-6.5264388084861356</v>
      </c>
      <c r="BA11" s="50">
        <f>IFERROR(AVERAGE(INDEX(BG:BG,IFERROR(MATCH($B11-Annex!$B$4/60,$B:$B),2)):BG11),IF(Data!$B$2="",0,"-"))</f>
        <v>5.4469376790117275E+141</v>
      </c>
      <c r="BB11" s="50">
        <f>IFERROR(AVERAGE(INDEX(BH:BH,IFERROR(MATCH($B11-Annex!$B$4/60,$B:$B),2)):BH11),IF(Data!$B$2="",0,"-"))</f>
        <v>-17.038947484936973</v>
      </c>
      <c r="BC11" s="50">
        <f>IFERROR((5.670373*10^-8*(BI11+273.15)^4+((Annex!$B$5+Annex!$B$6)*(BI11-L11)+Annex!$B$7*(BI11-INDEX(BI:BI,IFERROR(MATCH($B11-Annex!$B$9/60,$B:$B),2)))/(60*($B11-INDEX($B:$B,IFERROR(MATCH($B11-Annex!$B$9/60,$B:$B),2)))))/Annex!$B$8)/1000,IF(Data!$B$2="",0,"-"))</f>
        <v>5.4469376790117275E+141</v>
      </c>
      <c r="BD11" s="50">
        <f>IFERROR((5.670373*10^-8*(BJ11+273.15)^4+((Annex!$B$5+Annex!$B$6)*(BJ11-O11)+Annex!$B$7*(BJ11-INDEX(BJ:BJ,IFERROR(MATCH($B11-Annex!$B$9/60,$B:$B),2)))/(60*($B11-INDEX($B:$B,IFERROR(MATCH($B11-Annex!$B$9/60,$B:$B),2)))))/Annex!$B$8)/1000,IF(Data!$B$2="",0,"-"))</f>
        <v>50.716996152234294</v>
      </c>
      <c r="BE11" s="50">
        <f>IFERROR((5.670373*10^-8*(BK11+273.15)^4+((Annex!$B$5+Annex!$B$6)*(BK11-R11)+Annex!$B$7*(BK11-INDEX(BK:BK,IFERROR(MATCH($B11-Annex!$B$9/60,$B:$B),2)))/(60*($B11-INDEX($B:$B,IFERROR(MATCH($B11-Annex!$B$9/60,$B:$B),2)))))/Annex!$B$8)/1000,IF(Data!$B$2="",0,"-"))</f>
        <v>-2.2274999999999997E+36</v>
      </c>
      <c r="BF11" s="50">
        <f>IFERROR((5.670373*10^-8*(BL11+273.15)^4+((Annex!$B$5+Annex!$B$6)*(BL11-U11)+Annex!$B$7*(BL11-INDEX(BL:BL,IFERROR(MATCH($B11-Annex!$B$9/60,$B:$B),2)))/(60*($B11-INDEX($B:$B,IFERROR(MATCH($B11-Annex!$B$9/60,$B:$B),2)))))/Annex!$B$8)/1000,IF(Data!$B$2="",0,"-"))</f>
        <v>-96.496976562076156</v>
      </c>
      <c r="BG11" s="50">
        <f>IFERROR((5.670373*10^-8*(BM11+273.15)^4+((Annex!$B$5+Annex!$B$6)*(BM11-X11)+Annex!$B$7*(BM11-INDEX(BM:BM,IFERROR(MATCH($B11-Annex!$B$9/60,$B:$B),2)))/(60*($B11-INDEX($B:$B,IFERROR(MATCH($B11-Annex!$B$9/60,$B:$B),2)))))/Annex!$B$8)/1000,IF(Data!$B$2="",0,"-"))</f>
        <v>5.4469376790117275E+141</v>
      </c>
      <c r="BH11" s="50">
        <f>IFERROR((5.670373*10^-8*(BN11+273.15)^4+((Annex!$B$5+Annex!$B$6)*(BN11-AA11)+Annex!$B$7*(BN11-INDEX(BN:BN,IFERROR(MATCH($B11-Annex!$B$9/60,$B:$B),2)))/(60*($B11-INDEX($B:$B,IFERROR(MATCH($B11-Annex!$B$9/60,$B:$B),2)))))/Annex!$B$8)/1000,IF(Data!$B$2="",0,"-"))</f>
        <v>-60.226231845962467</v>
      </c>
      <c r="BI11" s="20">
        <v>9.8999999999999993E+37</v>
      </c>
      <c r="BJ11" s="20">
        <v>678.91</v>
      </c>
      <c r="BK11" s="20">
        <v>503.43400000000003</v>
      </c>
      <c r="BL11" s="20">
        <v>186.54900000000001</v>
      </c>
      <c r="BM11" s="20">
        <v>9.8999999999999993E+37</v>
      </c>
      <c r="BN11" s="20">
        <v>104.041</v>
      </c>
    </row>
    <row r="12" spans="1:66" x14ac:dyDescent="0.3">
      <c r="A12" s="5">
        <v>11</v>
      </c>
      <c r="B12" s="19">
        <v>0.86166666587814689</v>
      </c>
      <c r="C12" s="20">
        <v>164.75033300000001</v>
      </c>
      <c r="D12" s="20">
        <v>164.12249</v>
      </c>
      <c r="E12" s="20">
        <v>218.44090600000001</v>
      </c>
      <c r="F12" s="49">
        <f>IFERROR(SUM(C12:E12),IF(Data!$B$2="",0,"-"))</f>
        <v>547.31372900000008</v>
      </c>
      <c r="G12" s="50">
        <f>IFERROR(F12-Annex!$B$10,IF(Data!$B$2="",0,"-"))</f>
        <v>120.70572900000008</v>
      </c>
      <c r="H12" s="50">
        <f>IFERROR(AVERAGE(INDEX(G:G,IFERROR(MATCH($B12-Annex!$B$12/60,$B:$B),2)):G12),IF(Data!$B$2="",0,"-"))</f>
        <v>120.74221028571431</v>
      </c>
      <c r="I12" s="50">
        <f>IFERROR(-14000*(G12-INDEX(G:G,IFERROR(MATCH($B12-Annex!$B$11/60,$B:$B),2)))/(60*($B12-INDEX($B:$B,IFERROR(MATCH($B12-Annex!$B$11/60,$B:$B),2)))),IF(Data!$B$2="",0,"-"))</f>
        <v>6.3828626750723609</v>
      </c>
      <c r="J12" s="50">
        <f>IFERROR(-14000*(H12-INDEX(H:H,IFERROR(MATCH($B12-Annex!$B$13/60,$B:$B),2)))/(60*($B12-INDEX($B:$B,IFERROR(MATCH($B12-Annex!$B$13/60,$B:$B),2)))),IF(Data!$B$2="",0,"-"))</f>
        <v>-3.4960154770865852</v>
      </c>
      <c r="K12" s="20">
        <v>1524.1773499999999</v>
      </c>
      <c r="L12" s="20">
        <v>19.234999999999999</v>
      </c>
      <c r="M12" s="20">
        <v>1319.154</v>
      </c>
      <c r="N12" s="20">
        <v>122.217</v>
      </c>
      <c r="O12" s="20">
        <v>324.47800000000001</v>
      </c>
      <c r="P12" s="20">
        <v>524.29999999999995</v>
      </c>
      <c r="Q12" s="20">
        <v>342.12200000000001</v>
      </c>
      <c r="R12" s="20">
        <v>9.8999999999999993E+37</v>
      </c>
      <c r="S12" s="20">
        <v>814.97799999999995</v>
      </c>
      <c r="T12" s="20">
        <v>531.91099999999994</v>
      </c>
      <c r="U12" s="20">
        <v>314.29500000000002</v>
      </c>
      <c r="V12" s="20">
        <v>409.92</v>
      </c>
      <c r="W12" s="20">
        <v>357.238</v>
      </c>
      <c r="X12" s="20">
        <v>9.8999999999999993E+37</v>
      </c>
      <c r="Y12" s="20">
        <v>631.47799999999995</v>
      </c>
      <c r="Z12" s="20">
        <v>9.8999999999999993E+37</v>
      </c>
      <c r="AA12" s="20">
        <v>370.089</v>
      </c>
      <c r="AB12" s="20">
        <v>429.358</v>
      </c>
      <c r="AC12" s="20">
        <v>444.15899999999999</v>
      </c>
      <c r="AD12" s="20">
        <v>300.00599999999997</v>
      </c>
      <c r="AE12" s="20">
        <v>411.66800000000001</v>
      </c>
      <c r="AF12" s="20">
        <v>501.00599999999997</v>
      </c>
      <c r="AG12" s="20">
        <v>265.911</v>
      </c>
      <c r="AH12" s="50">
        <f>IFERROR(AVERAGE(INDEX(AL:AL,IFERROR(MATCH($B12-Annex!$B$4/60,$B:$B),2)):AL12),IF(Data!$B$2="",0,"-"))</f>
        <v>0.45240355907492941</v>
      </c>
      <c r="AI12" s="50">
        <f>IFERROR(AVERAGE(INDEX(AM:AM,IFERROR(MATCH($B12-Annex!$B$4/60,$B:$B),2)):AM12),IF(Data!$B$2="",0,"-"))</f>
        <v>2.5714495513386595</v>
      </c>
      <c r="AJ12" s="50">
        <f>IFERROR(AVERAGE(INDEX(AN:AN,IFERROR(MATCH($B12-Annex!$B$4/60,$B:$B),2)):AN12),IF(Data!$B$2="",0,"-"))</f>
        <v>7.7813395414453246E+140</v>
      </c>
      <c r="AK12" s="50">
        <f>IFERROR(AVERAGE(INDEX(AO:AO,IFERROR(MATCH($B12-Annex!$B$4/60,$B:$B),2)):AO12),IF(Data!$B$2="",0,"-"))</f>
        <v>-24.045253828346649</v>
      </c>
      <c r="AL12" s="50">
        <f>IFERROR((5.670373*10^-8*(AP12+273.15)^4+((Annex!$B$5+Annex!$B$6)*(AP12-L12)+Annex!$B$7*(AP12-INDEX(AP:AP,IFERROR(MATCH($B12-Annex!$B$9/60,$B:$B),2)))/(60*($B12-INDEX($B:$B,IFERROR(MATCH($B12-Annex!$B$9/60,$B:$B),2)))))/Annex!$B$8)/1000,IF(Data!$B$2="",0,"-"))</f>
        <v>0.47743843200355873</v>
      </c>
      <c r="AM12" s="50">
        <f>IFERROR((5.670373*10^-8*(AQ12+273.15)^4+((Annex!$B$5+Annex!$B$6)*(AQ12-O12)+Annex!$B$7*(AQ12-INDEX(AQ:AQ,IFERROR(MATCH($B12-Annex!$B$9/60,$B:$B),2)))/(60*($B12-INDEX($B:$B,IFERROR(MATCH($B12-Annex!$B$9/60,$B:$B),2)))))/Annex!$B$8)/1000,IF(Data!$B$2="",0,"-"))</f>
        <v>65.27215081469619</v>
      </c>
      <c r="AN12" s="50">
        <f>IFERROR((5.670373*10^-8*(AR12+273.15)^4+((Annex!$B$5+Annex!$B$6)*(AR12-R12)+Annex!$B$7*(AR12-INDEX(AR:AR,IFERROR(MATCH($B12-Annex!$B$9/60,$B:$B),2)))/(60*($B12-INDEX($B:$B,IFERROR(MATCH($B12-Annex!$B$9/60,$B:$B),2)))))/Annex!$B$8)/1000,IF(Data!$B$2="",0,"-"))</f>
        <v>-2.2274999999999997E+36</v>
      </c>
      <c r="AO12" s="50">
        <f>IFERROR((5.670373*10^-8*(AS12+273.15)^4+((Annex!$B$5+Annex!$B$6)*(AS12-U12)+Annex!$B$7*(AS12-INDEX(AS:AS,IFERROR(MATCH($B12-Annex!$B$9/60,$B:$B),2)))/(60*($B12-INDEX($B:$B,IFERROR(MATCH($B12-Annex!$B$9/60,$B:$B),2)))))/Annex!$B$8)/1000,IF(Data!$B$2="",0,"-"))</f>
        <v>18.016791695339002</v>
      </c>
      <c r="AP12" s="20">
        <v>20.832000000000001</v>
      </c>
      <c r="AQ12" s="20">
        <v>265.214</v>
      </c>
      <c r="AR12" s="20">
        <v>80.94</v>
      </c>
      <c r="AS12" s="20">
        <v>219.179</v>
      </c>
      <c r="AT12" s="20">
        <v>19.164000000000001</v>
      </c>
      <c r="AU12" s="20">
        <v>32.270000000000003</v>
      </c>
      <c r="AV12" s="20">
        <v>440.42700000000002</v>
      </c>
      <c r="AW12" s="50">
        <f>IFERROR(AVERAGE(INDEX(BC:BC,IFERROR(MATCH($B12-Annex!$B$4/60,$B:$B),2)):BC12),IF(Data!$B$2="",0,"-"))</f>
        <v>2.3344018624335974E+141</v>
      </c>
      <c r="AX12" s="50">
        <f>IFERROR(AVERAGE(INDEX(BD:BD,IFERROR(MATCH($B12-Annex!$B$4/60,$B:$B),2)):BD12),IF(Data!$B$2="",0,"-"))</f>
        <v>-6.9915254365308174E+36</v>
      </c>
      <c r="AY12" s="50">
        <f>IFERROR(AVERAGE(INDEX(BE:BE,IFERROR(MATCH($B12-Annex!$B$4/60,$B:$B),2)):BE12),IF(Data!$B$2="",0,"-"))</f>
        <v>-2.2274999999999997E+36</v>
      </c>
      <c r="AZ12" s="50">
        <f>IFERROR(AVERAGE(INDEX(BF:BF,IFERROR(MATCH($B12-Annex!$B$4/60,$B:$B),2)):BF12),IF(Data!$B$2="",0,"-"))</f>
        <v>-16.681197542650263</v>
      </c>
      <c r="BA12" s="50">
        <f>IFERROR(AVERAGE(INDEX(BG:BG,IFERROR(MATCH($B12-Annex!$B$4/60,$B:$B),2)):BG12),IF(Data!$B$2="",0,"-"))</f>
        <v>5.4469376790117275E+141</v>
      </c>
      <c r="BB12" s="50">
        <f>IFERROR(AVERAGE(INDEX(BH:BH,IFERROR(MATCH($B12-Annex!$B$4/60,$B:$B),2)):BH12),IF(Data!$B$2="",0,"-"))</f>
        <v>-34.562725138307243</v>
      </c>
      <c r="BC12" s="50">
        <f>IFERROR((5.670373*10^-8*(BI12+273.15)^4+((Annex!$B$5+Annex!$B$6)*(BI12-L12)+Annex!$B$7*(BI12-INDEX(BI:BI,IFERROR(MATCH($B12-Annex!$B$9/60,$B:$B),2)))/(60*($B12-INDEX($B:$B,IFERROR(MATCH($B12-Annex!$B$9/60,$B:$B),2)))))/Annex!$B$8)/1000,IF(Data!$B$2="",0,"-"))</f>
        <v>-4.9405894032465323E+37</v>
      </c>
      <c r="BD12" s="50">
        <f>IFERROR((5.670373*10^-8*(BJ12+273.15)^4+((Annex!$B$5+Annex!$B$6)*(BJ12-O12)+Annex!$B$7*(BJ12-INDEX(BJ:BJ,IFERROR(MATCH($B12-Annex!$B$9/60,$B:$B),2)))/(60*($B12-INDEX($B:$B,IFERROR(MATCH($B12-Annex!$B$9/60,$B:$B),2)))))/Annex!$B$8)/1000,IF(Data!$B$2="",0,"-"))</f>
        <v>179.98542656305955</v>
      </c>
      <c r="BE12" s="50">
        <f>IFERROR((5.670373*10^-8*(BK12+273.15)^4+((Annex!$B$5+Annex!$B$6)*(BK12-R12)+Annex!$B$7*(BK12-INDEX(BK:BK,IFERROR(MATCH($B12-Annex!$B$9/60,$B:$B),2)))/(60*($B12-INDEX($B:$B,IFERROR(MATCH($B12-Annex!$B$9/60,$B:$B),2)))))/Annex!$B$8)/1000,IF(Data!$B$2="",0,"-"))</f>
        <v>-2.2274999999999997E+36</v>
      </c>
      <c r="BF12" s="50">
        <f>IFERROR((5.670373*10^-8*(BL12+273.15)^4+((Annex!$B$5+Annex!$B$6)*(BL12-U12)+Annex!$B$7*(BL12-INDEX(BL:BL,IFERROR(MATCH($B12-Annex!$B$9/60,$B:$B),2)))/(60*($B12-INDEX($B:$B,IFERROR(MATCH($B12-Annex!$B$9/60,$B:$B),2)))))/Annex!$B$8)/1000,IF(Data!$B$2="",0,"-"))</f>
        <v>-42.030458269131209</v>
      </c>
      <c r="BG12" s="50">
        <f>IFERROR((5.670373*10^-8*(BM12+273.15)^4+((Annex!$B$5+Annex!$B$6)*(BM12-X12)+Annex!$B$7*(BM12-INDEX(BM:BM,IFERROR(MATCH($B12-Annex!$B$9/60,$B:$B),2)))/(60*($B12-INDEX($B:$B,IFERROR(MATCH($B12-Annex!$B$9/60,$B:$B),2)))))/Annex!$B$8)/1000,IF(Data!$B$2="",0,"-"))</f>
        <v>5.4469376790117275E+141</v>
      </c>
      <c r="BH12" s="50">
        <f>IFERROR((5.670373*10^-8*(BN12+273.15)^4+((Annex!$B$5+Annex!$B$6)*(BN12-AA12)+Annex!$B$7*(BN12-INDEX(BN:BN,IFERROR(MATCH($B12-Annex!$B$9/60,$B:$B),2)))/(60*($B12-INDEX($B:$B,IFERROR(MATCH($B12-Annex!$B$9/60,$B:$B),2)))))/Annex!$B$8)/1000,IF(Data!$B$2="",0,"-"))</f>
        <v>-112.76101909370615</v>
      </c>
      <c r="BI12" s="20">
        <v>1136.6569999999999</v>
      </c>
      <c r="BJ12" s="20">
        <v>778.54600000000005</v>
      </c>
      <c r="BK12" s="20">
        <v>503.46800000000002</v>
      </c>
      <c r="BL12" s="20">
        <v>299.37200000000001</v>
      </c>
      <c r="BM12" s="20">
        <v>9.8999999999999993E+37</v>
      </c>
      <c r="BN12" s="20">
        <v>105.79900000000001</v>
      </c>
    </row>
    <row r="13" spans="1:66" x14ac:dyDescent="0.3">
      <c r="A13" s="5">
        <v>12</v>
      </c>
      <c r="B13" s="19">
        <v>0.95366666559129953</v>
      </c>
      <c r="C13" s="20">
        <v>164.79752099999999</v>
      </c>
      <c r="D13" s="20">
        <v>164.11272199999999</v>
      </c>
      <c r="E13" s="20">
        <v>218.413195</v>
      </c>
      <c r="F13" s="49">
        <f>IFERROR(SUM(C13:E13),IF(Data!$B$2="",0,"-"))</f>
        <v>547.32343800000001</v>
      </c>
      <c r="G13" s="50">
        <f>IFERROR(F13-Annex!$B$10,IF(Data!$B$2="",0,"-"))</f>
        <v>120.71543800000001</v>
      </c>
      <c r="H13" s="50">
        <f>IFERROR(AVERAGE(INDEX(G:G,IFERROR(MATCH($B13-Annex!$B$12/60,$B:$B),2)):G13),IF(Data!$B$2="",0,"-"))</f>
        <v>120.73290357142858</v>
      </c>
      <c r="I13" s="50">
        <f>IFERROR(-14000*(G13-INDEX(G:G,IFERROR(MATCH($B13-Annex!$B$11/60,$B:$B),2)))/(60*($B13-INDEX($B:$B,IFERROR(MATCH($B13-Annex!$B$11/60,$B:$B),2)))),IF(Data!$B$2="",0,"-"))</f>
        <v>3.3916113285403124</v>
      </c>
      <c r="J13" s="50">
        <f>IFERROR(-14000*(H13-INDEX(H:H,IFERROR(MATCH($B13-Annex!$B$13/60,$B:$B),2)))/(60*($B13-INDEX($B:$B,IFERROR(MATCH($B13-Annex!$B$13/60,$B:$B),2)))),IF(Data!$B$2="",0,"-"))</f>
        <v>-0.88168472661084951</v>
      </c>
      <c r="K13" s="20">
        <v>1380.22218</v>
      </c>
      <c r="L13" s="20">
        <v>19.288</v>
      </c>
      <c r="M13" s="20">
        <v>9.8999999999999993E+37</v>
      </c>
      <c r="N13" s="20">
        <v>256.98200000000003</v>
      </c>
      <c r="O13" s="20">
        <v>257.31299999999999</v>
      </c>
      <c r="P13" s="20">
        <v>498.97699999999998</v>
      </c>
      <c r="Q13" s="20">
        <v>134.25200000000001</v>
      </c>
      <c r="R13" s="20">
        <v>9.8999999999999993E+37</v>
      </c>
      <c r="S13" s="20">
        <v>861.85299999999995</v>
      </c>
      <c r="T13" s="20">
        <v>889.45500000000004</v>
      </c>
      <c r="U13" s="20">
        <v>253.376</v>
      </c>
      <c r="V13" s="20">
        <v>486.88400000000001</v>
      </c>
      <c r="W13" s="20">
        <v>162.68</v>
      </c>
      <c r="X13" s="20">
        <v>9.8999999999999993E+37</v>
      </c>
      <c r="Y13" s="20">
        <v>467.036</v>
      </c>
      <c r="Z13" s="20">
        <v>9.8999999999999993E+37</v>
      </c>
      <c r="AA13" s="20">
        <v>340.16699999999997</v>
      </c>
      <c r="AB13" s="20">
        <v>760.13499999999999</v>
      </c>
      <c r="AC13" s="20">
        <v>496.24900000000002</v>
      </c>
      <c r="AD13" s="20">
        <v>97.343000000000004</v>
      </c>
      <c r="AE13" s="20">
        <v>154.48599999999999</v>
      </c>
      <c r="AF13" s="20">
        <v>542.13800000000003</v>
      </c>
      <c r="AG13" s="20">
        <v>552.47799999999995</v>
      </c>
      <c r="AH13" s="50">
        <f>IFERROR(AVERAGE(INDEX(AL:AL,IFERROR(MATCH($B13-Annex!$B$4/60,$B:$B),2)):AL13),IF(Data!$B$2="",0,"-"))</f>
        <v>0.4503222377334915</v>
      </c>
      <c r="AI13" s="50">
        <f>IFERROR(AVERAGE(INDEX(AM:AM,IFERROR(MATCH($B13-Annex!$B$4/60,$B:$B),2)):AM13),IF(Data!$B$2="",0,"-"))</f>
        <v>12.706217708261661</v>
      </c>
      <c r="AJ13" s="50">
        <f>IFERROR(AVERAGE(INDEX(AN:AN,IFERROR(MATCH($B13-Annex!$B$4/60,$B:$B),2)):AN13),IF(Data!$B$2="",0,"-"))</f>
        <v>7.7813395414453246E+140</v>
      </c>
      <c r="AK13" s="50">
        <f>IFERROR(AVERAGE(INDEX(AO:AO,IFERROR(MATCH($B13-Annex!$B$4/60,$B:$B),2)):AO13),IF(Data!$B$2="",0,"-"))</f>
        <v>-2.1207850381397519</v>
      </c>
      <c r="AL13" s="50">
        <f>IFERROR((5.670373*10^-8*(AP13+273.15)^4+((Annex!$B$5+Annex!$B$6)*(AP13-L13)+Annex!$B$7*(AP13-INDEX(AP:AP,IFERROR(MATCH($B13-Annex!$B$9/60,$B:$B),2)))/(60*($B13-INDEX($B:$B,IFERROR(MATCH($B13-Annex!$B$9/60,$B:$B),2)))))/Annex!$B$8)/1000,IF(Data!$B$2="",0,"-"))</f>
        <v>0.4298053772049254</v>
      </c>
      <c r="AM13" s="50">
        <f>IFERROR((5.670373*10^-8*(AQ13+273.15)^4+((Annex!$B$5+Annex!$B$6)*(AQ13-O13)+Annex!$B$7*(AQ13-INDEX(AQ:AQ,IFERROR(MATCH($B13-Annex!$B$9/60,$B:$B),2)))/(60*($B13-INDEX($B:$B,IFERROR(MATCH($B13-Annex!$B$9/60,$B:$B),2)))))/Annex!$B$8)/1000,IF(Data!$B$2="",0,"-"))</f>
        <v>-16.0992386404813</v>
      </c>
      <c r="AN13" s="50">
        <f>IFERROR((5.670373*10^-8*(AR13+273.15)^4+((Annex!$B$5+Annex!$B$6)*(AR13-R13)+Annex!$B$7*(AR13-INDEX(AR:AR,IFERROR(MATCH($B13-Annex!$B$9/60,$B:$B),2)))/(60*($B13-INDEX($B:$B,IFERROR(MATCH($B13-Annex!$B$9/60,$B:$B),2)))))/Annex!$B$8)/1000,IF(Data!$B$2="",0,"-"))</f>
        <v>-5.163339403246533E+37</v>
      </c>
      <c r="AO13" s="50">
        <f>IFERROR((5.670373*10^-8*(AS13+273.15)^4+((Annex!$B$5+Annex!$B$6)*(AS13-U13)+Annex!$B$7*(AS13-INDEX(AS:AS,IFERROR(MATCH($B13-Annex!$B$9/60,$B:$B),2)))/(60*($B13-INDEX($B:$B,IFERROR(MATCH($B13-Annex!$B$9/60,$B:$B),2)))))/Annex!$B$8)/1000,IF(Data!$B$2="",0,"-"))</f>
        <v>6.6245427044142415</v>
      </c>
      <c r="AP13" s="20">
        <v>20.777999999999999</v>
      </c>
      <c r="AQ13" s="20">
        <v>214.43899999999999</v>
      </c>
      <c r="AR13" s="20">
        <v>86.084000000000003</v>
      </c>
      <c r="AS13" s="20">
        <v>210.43</v>
      </c>
      <c r="AT13" s="20">
        <v>19.128</v>
      </c>
      <c r="AU13" s="20">
        <v>32.252000000000002</v>
      </c>
      <c r="AV13" s="20">
        <v>400.66800000000001</v>
      </c>
      <c r="AW13" s="50">
        <f>IFERROR(AVERAGE(INDEX(BC:BC,IFERROR(MATCH($B13-Annex!$B$4/60,$B:$B),2)):BC13),IF(Data!$B$2="",0,"-"))</f>
        <v>2.3344018624335974E+141</v>
      </c>
      <c r="AX13" s="50">
        <f>IFERROR(AVERAGE(INDEX(BD:BD,IFERROR(MATCH($B13-Annex!$B$4/60,$B:$B),2)):BD13),IF(Data!$B$2="",0,"-"))</f>
        <v>48.25443143002331</v>
      </c>
      <c r="AY13" s="50">
        <f>IFERROR(AVERAGE(INDEX(BE:BE,IFERROR(MATCH($B13-Annex!$B$4/60,$B:$B),2)):BE13),IF(Data!$B$2="",0,"-"))</f>
        <v>-2.2274999999999997E+36</v>
      </c>
      <c r="AZ13" s="50">
        <f>IFERROR(AVERAGE(INDEX(BF:BF,IFERROR(MATCH($B13-Annex!$B$4/60,$B:$B),2)):BF13),IF(Data!$B$2="",0,"-"))</f>
        <v>-14.018402596127496</v>
      </c>
      <c r="BA13" s="50">
        <f>IFERROR(AVERAGE(INDEX(BG:BG,IFERROR(MATCH($B13-Annex!$B$4/60,$B:$B),2)):BG13),IF(Data!$B$2="",0,"-"))</f>
        <v>5.4469376790117275E+141</v>
      </c>
      <c r="BB13" s="50">
        <f>IFERROR(AVERAGE(INDEX(BH:BH,IFERROR(MATCH($B13-Annex!$B$4/60,$B:$B),2)):BH13),IF(Data!$B$2="",0,"-"))</f>
        <v>-27.515766763903709</v>
      </c>
      <c r="BC13" s="50">
        <f>IFERROR((5.670373*10^-8*(BI13+273.15)^4+((Annex!$B$5+Annex!$B$6)*(BI13-L13)+Annex!$B$7*(BI13-INDEX(BI:BI,IFERROR(MATCH($B13-Annex!$B$9/60,$B:$B),2)))/(60*($B13-INDEX($B:$B,IFERROR(MATCH($B13-Annex!$B$9/60,$B:$B),2)))))/Annex!$B$8)/1000,IF(Data!$B$2="",0,"-"))</f>
        <v>-4.9405894032465323E+37</v>
      </c>
      <c r="BD13" s="50">
        <f>IFERROR((5.670373*10^-8*(BJ13+273.15)^4+((Annex!$B$5+Annex!$B$6)*(BJ13-O13)+Annex!$B$7*(BJ13-INDEX(BJ:BJ,IFERROR(MATCH($B13-Annex!$B$9/60,$B:$B),2)))/(60*($B13-INDEX($B:$B,IFERROR(MATCH($B13-Annex!$B$9/60,$B:$B),2)))))/Annex!$B$8)/1000,IF(Data!$B$2="",0,"-"))</f>
        <v>64.037298820526388</v>
      </c>
      <c r="BE13" s="50">
        <f>IFERROR((5.670373*10^-8*(BK13+273.15)^4+((Annex!$B$5+Annex!$B$6)*(BK13-R13)+Annex!$B$7*(BK13-INDEX(BK:BK,IFERROR(MATCH($B13-Annex!$B$9/60,$B:$B),2)))/(60*($B13-INDEX($B:$B,IFERROR(MATCH($B13-Annex!$B$9/60,$B:$B),2)))))/Annex!$B$8)/1000,IF(Data!$B$2="",0,"-"))</f>
        <v>-2.2274999999999997E+36</v>
      </c>
      <c r="BF13" s="50">
        <f>IFERROR((5.670373*10^-8*(BL13+273.15)^4+((Annex!$B$5+Annex!$B$6)*(BL13-U13)+Annex!$B$7*(BL13-INDEX(BL:BL,IFERROR(MATCH($B13-Annex!$B$9/60,$B:$B),2)))/(60*($B13-INDEX($B:$B,IFERROR(MATCH($B13-Annex!$B$9/60,$B:$B),2)))))/Annex!$B$8)/1000,IF(Data!$B$2="",0,"-"))</f>
        <v>124.12059169327534</v>
      </c>
      <c r="BG13" s="50">
        <f>IFERROR((5.670373*10^-8*(BM13+273.15)^4+((Annex!$B$5+Annex!$B$6)*(BM13-X13)+Annex!$B$7*(BM13-INDEX(BM:BM,IFERROR(MATCH($B13-Annex!$B$9/60,$B:$B),2)))/(60*($B13-INDEX($B:$B,IFERROR(MATCH($B13-Annex!$B$9/60,$B:$B),2)))))/Annex!$B$8)/1000,IF(Data!$B$2="",0,"-"))</f>
        <v>5.4469376790117275E+141</v>
      </c>
      <c r="BH13" s="50">
        <f>IFERROR((5.670373*10^-8*(BN13+273.15)^4+((Annex!$B$5+Annex!$B$6)*(BN13-AA13)+Annex!$B$7*(BN13-INDEX(BN:BN,IFERROR(MATCH($B13-Annex!$B$9/60,$B:$B),2)))/(60*($B13-INDEX($B:$B,IFERROR(MATCH($B13-Annex!$B$9/60,$B:$B),2)))))/Annex!$B$8)/1000,IF(Data!$B$2="",0,"-"))</f>
        <v>64.745185110214194</v>
      </c>
      <c r="BI13" s="20">
        <v>1349.5129999999999</v>
      </c>
      <c r="BJ13" s="20">
        <v>689.96</v>
      </c>
      <c r="BK13" s="20">
        <v>380.68799999999999</v>
      </c>
      <c r="BL13" s="20">
        <v>404.49099999999999</v>
      </c>
      <c r="BM13" s="20">
        <v>9.8999999999999993E+37</v>
      </c>
      <c r="BN13" s="20">
        <v>231.32599999999999</v>
      </c>
    </row>
    <row r="14" spans="1:66" x14ac:dyDescent="0.3">
      <c r="A14" s="5">
        <v>13</v>
      </c>
      <c r="B14" s="19">
        <v>1.0456666653044522</v>
      </c>
      <c r="C14" s="20">
        <v>164.74789100000001</v>
      </c>
      <c r="D14" s="20">
        <v>164.17298299999999</v>
      </c>
      <c r="E14" s="20">
        <v>218.45801800000001</v>
      </c>
      <c r="F14" s="49">
        <f>IFERROR(SUM(C14:E14),IF(Data!$B$2="",0,"-"))</f>
        <v>547.37889200000006</v>
      </c>
      <c r="G14" s="50">
        <f>IFERROR(F14-Annex!$B$10,IF(Data!$B$2="",0,"-"))</f>
        <v>120.77089200000006</v>
      </c>
      <c r="H14" s="50">
        <f>IFERROR(AVERAGE(INDEX(G:G,IFERROR(MATCH($B14-Annex!$B$12/60,$B:$B),2)):G14),IF(Data!$B$2="",0,"-"))</f>
        <v>120.74233471428576</v>
      </c>
      <c r="I14" s="50">
        <f>IFERROR(-14000*(G14-INDEX(G:G,IFERROR(MATCH($B14-Annex!$B$11/60,$B:$B),2)))/(60*($B14-INDEX($B:$B,IFERROR(MATCH($B14-Annex!$B$11/60,$B:$B),2)))),IF(Data!$B$2="",0,"-"))</f>
        <v>-9.2809690908364253</v>
      </c>
      <c r="J14" s="50">
        <f>IFERROR(-14000*(H14-INDEX(H:H,IFERROR(MATCH($B14-Annex!$B$13/60,$B:$B),2)))/(60*($B14-INDEX($B:$B,IFERROR(MATCH($B14-Annex!$B$13/60,$B:$B),2)))),IF(Data!$B$2="",0,"-"))</f>
        <v>-2.908606953108908</v>
      </c>
      <c r="K14" s="20">
        <v>1541.8113499999999</v>
      </c>
      <c r="L14" s="20">
        <v>19.359000000000002</v>
      </c>
      <c r="M14" s="20">
        <v>9.8999999999999993E+37</v>
      </c>
      <c r="N14" s="20">
        <v>396.947</v>
      </c>
      <c r="O14" s="20">
        <v>195.99199999999999</v>
      </c>
      <c r="P14" s="20">
        <v>427.37900000000002</v>
      </c>
      <c r="Q14" s="20">
        <v>-156.40299999999999</v>
      </c>
      <c r="R14" s="20">
        <v>9.8999999999999993E+37</v>
      </c>
      <c r="S14" s="20">
        <v>888.12599999999998</v>
      </c>
      <c r="T14" s="20">
        <v>1034.866</v>
      </c>
      <c r="U14" s="20">
        <v>147.41999999999999</v>
      </c>
      <c r="V14" s="20">
        <v>674.26300000000003</v>
      </c>
      <c r="W14" s="20">
        <v>132.53800000000001</v>
      </c>
      <c r="X14" s="20">
        <v>9.8999999999999993E+37</v>
      </c>
      <c r="Y14" s="20">
        <v>214.51</v>
      </c>
      <c r="Z14" s="20">
        <v>9.8999999999999993E+37</v>
      </c>
      <c r="AA14" s="20">
        <v>236.833</v>
      </c>
      <c r="AB14" s="20">
        <v>919.09900000000005</v>
      </c>
      <c r="AC14" s="20">
        <v>693.45299999999997</v>
      </c>
      <c r="AD14" s="20">
        <v>68.018000000000001</v>
      </c>
      <c r="AE14" s="20">
        <v>-95.825000000000003</v>
      </c>
      <c r="AF14" s="20">
        <v>573.745</v>
      </c>
      <c r="AG14" s="20">
        <v>704.21100000000001</v>
      </c>
      <c r="AH14" s="50">
        <f>IFERROR(AVERAGE(INDEX(AL:AL,IFERROR(MATCH($B14-Annex!$B$4/60,$B:$B),2)):AL14),IF(Data!$B$2="",0,"-"))</f>
        <v>0.44823029194503544</v>
      </c>
      <c r="AI14" s="50">
        <f>IFERROR(AVERAGE(INDEX(AM:AM,IFERROR(MATCH($B14-Annex!$B$4/60,$B:$B),2)):AM14),IF(Data!$B$2="",0,"-"))</f>
        <v>14.412359615890905</v>
      </c>
      <c r="AJ14" s="50">
        <f>IFERROR(AVERAGE(INDEX(AN:AN,IFERROR(MATCH($B14-Annex!$B$4/60,$B:$B),2)):AN14),IF(Data!$B$2="",0,"-"))</f>
        <v>7.7813395414453246E+140</v>
      </c>
      <c r="AK14" s="50">
        <f>IFERROR(AVERAGE(INDEX(AO:AO,IFERROR(MATCH($B14-Annex!$B$4/60,$B:$B),2)):AO14),IF(Data!$B$2="",0,"-"))</f>
        <v>6.9875334870191059</v>
      </c>
      <c r="AL14" s="50">
        <f>IFERROR((5.670373*10^-8*(AP14+273.15)^4+((Annex!$B$5+Annex!$B$6)*(AP14-L14)+Annex!$B$7*(AP14-INDEX(AP:AP,IFERROR(MATCH($B14-Annex!$B$9/60,$B:$B),2)))/(60*($B14-INDEX($B:$B,IFERROR(MATCH($B14-Annex!$B$9/60,$B:$B),2)))))/Annex!$B$8)/1000,IF(Data!$B$2="",0,"-"))</f>
        <v>0.45668265235538874</v>
      </c>
      <c r="AM14" s="50">
        <f>IFERROR((5.670373*10^-8*(AQ14+273.15)^4+((Annex!$B$5+Annex!$B$6)*(AQ14-O14)+Annex!$B$7*(AQ14-INDEX(AQ:AQ,IFERROR(MATCH($B14-Annex!$B$9/60,$B:$B),2)))/(60*($B14-INDEX($B:$B,IFERROR(MATCH($B14-Annex!$B$9/60,$B:$B),2)))))/Annex!$B$8)/1000,IF(Data!$B$2="",0,"-"))</f>
        <v>20.419598611218426</v>
      </c>
      <c r="AN14" s="50">
        <f>IFERROR((5.670373*10^-8*(AR14+273.15)^4+((Annex!$B$5+Annex!$B$6)*(AR14-R14)+Annex!$B$7*(AR14-INDEX(AR:AR,IFERROR(MATCH($B14-Annex!$B$9/60,$B:$B),2)))/(60*($B14-INDEX($B:$B,IFERROR(MATCH($B14-Annex!$B$9/60,$B:$B),2)))))/Annex!$B$8)/1000,IF(Data!$B$2="",0,"-"))</f>
        <v>-2.2274999999999997E+36</v>
      </c>
      <c r="AO14" s="50">
        <f>IFERROR((5.670373*10^-8*(AS14+273.15)^4+((Annex!$B$5+Annex!$B$6)*(AS14-U14)+Annex!$B$7*(AS14-INDEX(AS:AS,IFERROR(MATCH($B14-Annex!$B$9/60,$B:$B),2)))/(60*($B14-INDEX($B:$B,IFERROR(MATCH($B14-Annex!$B$9/60,$B:$B),2)))))/Annex!$B$8)/1000,IF(Data!$B$2="",0,"-"))</f>
        <v>14.679469132156145</v>
      </c>
      <c r="AP14" s="20">
        <v>20.832000000000001</v>
      </c>
      <c r="AQ14" s="20">
        <v>291.512</v>
      </c>
      <c r="AR14" s="20">
        <v>-158.13900000000001</v>
      </c>
      <c r="AS14" s="20">
        <v>237.66</v>
      </c>
      <c r="AT14" s="20">
        <v>19.074999999999999</v>
      </c>
      <c r="AU14" s="20">
        <v>32.286999999999999</v>
      </c>
      <c r="AV14" s="20">
        <v>354.12</v>
      </c>
      <c r="AW14" s="50">
        <f>IFERROR(AVERAGE(INDEX(BC:BC,IFERROR(MATCH($B14-Annex!$B$4/60,$B:$B),2)):BC14),IF(Data!$B$2="",0,"-"))</f>
        <v>3.1125358165781298E+141</v>
      </c>
      <c r="AX14" s="50">
        <f>IFERROR(AVERAGE(INDEX(BD:BD,IFERROR(MATCH($B14-Annex!$B$4/60,$B:$B),2)):BD14),IF(Data!$B$2="",0,"-"))</f>
        <v>61.808377074647389</v>
      </c>
      <c r="AY14" s="50">
        <f>IFERROR(AVERAGE(INDEX(BE:BE,IFERROR(MATCH($B14-Annex!$B$4/60,$B:$B),2)):BE14),IF(Data!$B$2="",0,"-"))</f>
        <v>-2.2274999999999997E+36</v>
      </c>
      <c r="AZ14" s="50">
        <f>IFERROR(AVERAGE(INDEX(BF:BF,IFERROR(MATCH($B14-Annex!$B$4/60,$B:$B),2)):BF14),IF(Data!$B$2="",0,"-"))</f>
        <v>-11.491540016747063</v>
      </c>
      <c r="BA14" s="50">
        <f>IFERROR(AVERAGE(INDEX(BG:BG,IFERROR(MATCH($B14-Annex!$B$4/60,$B:$B),2)):BG14),IF(Data!$B$2="",0,"-"))</f>
        <v>5.4469376790117275E+141</v>
      </c>
      <c r="BB14" s="50">
        <f>IFERROR(AVERAGE(INDEX(BH:BH,IFERROR(MATCH($B14-Annex!$B$4/60,$B:$B),2)):BH14),IF(Data!$B$2="",0,"-"))</f>
        <v>-16.390856683529993</v>
      </c>
      <c r="BC14" s="50">
        <f>IFERROR((5.670373*10^-8*(BI14+273.15)^4+((Annex!$B$5+Annex!$B$6)*(BI14-L14)+Annex!$B$7*(BI14-INDEX(BI:BI,IFERROR(MATCH($B14-Annex!$B$9/60,$B:$B),2)))/(60*($B14-INDEX($B:$B,IFERROR(MATCH($B14-Annex!$B$9/60,$B:$B),2)))))/Annex!$B$8)/1000,IF(Data!$B$2="",0,"-"))</f>
        <v>5.4469376790117275E+141</v>
      </c>
      <c r="BD14" s="50">
        <f>IFERROR((5.670373*10^-8*(BJ14+273.15)^4+((Annex!$B$5+Annex!$B$6)*(BJ14-O14)+Annex!$B$7*(BJ14-INDEX(BJ:BJ,IFERROR(MATCH($B14-Annex!$B$9/60,$B:$B),2)))/(60*($B14-INDEX($B:$B,IFERROR(MATCH($B14-Annex!$B$9/60,$B:$B),2)))))/Annex!$B$8)/1000,IF(Data!$B$2="",0,"-"))</f>
        <v>124.85208424274209</v>
      </c>
      <c r="BE14" s="50">
        <f>IFERROR((5.670373*10^-8*(BK14+273.15)^4+((Annex!$B$5+Annex!$B$6)*(BK14-R14)+Annex!$B$7*(BK14-INDEX(BK:BK,IFERROR(MATCH($B14-Annex!$B$9/60,$B:$B),2)))/(60*($B14-INDEX($B:$B,IFERROR(MATCH($B14-Annex!$B$9/60,$B:$B),2)))))/Annex!$B$8)/1000,IF(Data!$B$2="",0,"-"))</f>
        <v>-2.2274999999999997E+36</v>
      </c>
      <c r="BF14" s="50">
        <f>IFERROR((5.670373*10^-8*(BL14+273.15)^4+((Annex!$B$5+Annex!$B$6)*(BL14-U14)+Annex!$B$7*(BL14-INDEX(BL:BL,IFERROR(MATCH($B14-Annex!$B$9/60,$B:$B),2)))/(60*($B14-INDEX($B:$B,IFERROR(MATCH($B14-Annex!$B$9/60,$B:$B),2)))))/Annex!$B$8)/1000,IF(Data!$B$2="",0,"-"))</f>
        <v>23.035320229348415</v>
      </c>
      <c r="BG14" s="50">
        <f>IFERROR((5.670373*10^-8*(BM14+273.15)^4+((Annex!$B$5+Annex!$B$6)*(BM14-X14)+Annex!$B$7*(BM14-INDEX(BM:BM,IFERROR(MATCH($B14-Annex!$B$9/60,$B:$B),2)))/(60*($B14-INDEX($B:$B,IFERROR(MATCH($B14-Annex!$B$9/60,$B:$B),2)))))/Annex!$B$8)/1000,IF(Data!$B$2="",0,"-"))</f>
        <v>5.4469376790117275E+141</v>
      </c>
      <c r="BH14" s="50">
        <f>IFERROR((5.670373*10^-8*(BN14+273.15)^4+((Annex!$B$5+Annex!$B$6)*(BN14-AA14)+Annex!$B$7*(BN14-INDEX(BN:BN,IFERROR(MATCH($B14-Annex!$B$9/60,$B:$B),2)))/(60*($B14-INDEX($B:$B,IFERROR(MATCH($B14-Annex!$B$9/60,$B:$B),2)))))/Annex!$B$8)/1000,IF(Data!$B$2="",0,"-"))</f>
        <v>69.926535620275928</v>
      </c>
      <c r="BI14" s="20">
        <v>9.8999999999999993E+37</v>
      </c>
      <c r="BJ14" s="20">
        <v>832.66700000000003</v>
      </c>
      <c r="BK14" s="20">
        <v>230.869</v>
      </c>
      <c r="BL14" s="20">
        <v>324.25700000000001</v>
      </c>
      <c r="BM14" s="20">
        <v>9.8999999999999993E+37</v>
      </c>
      <c r="BN14" s="20">
        <v>243.97900000000001</v>
      </c>
    </row>
    <row r="15" spans="1:66" x14ac:dyDescent="0.3">
      <c r="A15" s="5">
        <v>14</v>
      </c>
      <c r="B15" s="19">
        <v>1.1305000016000122</v>
      </c>
      <c r="C15" s="20">
        <v>164.78939</v>
      </c>
      <c r="D15" s="20">
        <v>164.141222</v>
      </c>
      <c r="E15" s="20">
        <v>218.444973</v>
      </c>
      <c r="F15" s="49">
        <f>IFERROR(SUM(C15:E15),IF(Data!$B$2="",0,"-"))</f>
        <v>547.375585</v>
      </c>
      <c r="G15" s="50">
        <f>IFERROR(F15-Annex!$B$10,IF(Data!$B$2="",0,"-"))</f>
        <v>120.767585</v>
      </c>
      <c r="H15" s="50">
        <f>IFERROR(AVERAGE(INDEX(G:G,IFERROR(MATCH($B15-Annex!$B$12/60,$B:$B),2)):G15),IF(Data!$B$2="",0,"-"))</f>
        <v>120.74629628571431</v>
      </c>
      <c r="I15" s="50">
        <f>IFERROR(-14000*(G15-INDEX(G:G,IFERROR(MATCH($B15-Annex!$B$11/60,$B:$B),2)))/(60*($B15-INDEX($B:$B,IFERROR(MATCH($B15-Annex!$B$11/60,$B:$B),2)))),IF(Data!$B$2="",0,"-"))</f>
        <v>25.969353368771269</v>
      </c>
      <c r="J15" s="50">
        <f>IFERROR(-14000*(H15-INDEX(H:H,IFERROR(MATCH($B15-Annex!$B$13/60,$B:$B),2)))/(60*($B15-INDEX($B:$B,IFERROR(MATCH($B15-Annex!$B$13/60,$B:$B),2)))),IF(Data!$B$2="",0,"-"))</f>
        <v>13.463284522592199</v>
      </c>
      <c r="K15" s="20">
        <v>2033.2938899999999</v>
      </c>
      <c r="L15" s="20">
        <v>19.288</v>
      </c>
      <c r="M15" s="20">
        <v>9.8999999999999993E+37</v>
      </c>
      <c r="N15" s="20">
        <v>690.35</v>
      </c>
      <c r="O15" s="20">
        <v>294.363</v>
      </c>
      <c r="P15" s="20">
        <v>1145.393</v>
      </c>
      <c r="Q15" s="20">
        <v>164.971</v>
      </c>
      <c r="R15" s="20">
        <v>9.8999999999999993E+37</v>
      </c>
      <c r="S15" s="20">
        <v>389.767</v>
      </c>
      <c r="T15" s="20">
        <v>467.16899999999998</v>
      </c>
      <c r="U15" s="20">
        <v>235.39</v>
      </c>
      <c r="V15" s="20">
        <v>961.82</v>
      </c>
      <c r="W15" s="20">
        <v>758.03899999999999</v>
      </c>
      <c r="X15" s="20">
        <v>9.8999999999999993E+37</v>
      </c>
      <c r="Y15" s="20">
        <v>466.78500000000003</v>
      </c>
      <c r="Z15" s="20">
        <v>892.46500000000003</v>
      </c>
      <c r="AA15" s="20">
        <v>311.61200000000002</v>
      </c>
      <c r="AB15" s="20">
        <v>314.005</v>
      </c>
      <c r="AC15" s="20">
        <v>972.173</v>
      </c>
      <c r="AD15" s="20">
        <v>745.37599999999998</v>
      </c>
      <c r="AE15" s="20">
        <v>127.205</v>
      </c>
      <c r="AF15" s="20">
        <v>32.286999999999999</v>
      </c>
      <c r="AG15" s="20">
        <v>140.607</v>
      </c>
      <c r="AH15" s="50">
        <f>IFERROR(AVERAGE(INDEX(AL:AL,IFERROR(MATCH($B15-Annex!$B$4/60,$B:$B),2)):AL15),IF(Data!$B$2="",0,"-"))</f>
        <v>0.45050321026350043</v>
      </c>
      <c r="AI15" s="50">
        <f>IFERROR(AVERAGE(INDEX(AM:AM,IFERROR(MATCH($B15-Annex!$B$4/60,$B:$B),2)):AM15),IF(Data!$B$2="",0,"-"))</f>
        <v>16.925432329702478</v>
      </c>
      <c r="AJ15" s="50">
        <f>IFERROR(AVERAGE(INDEX(AN:AN,IFERROR(MATCH($B15-Annex!$B$4/60,$B:$B),2)):AN15),IF(Data!$B$2="",0,"-"))</f>
        <v>7.7813395414453246E+140</v>
      </c>
      <c r="AK15" s="50">
        <f>IFERROR(AVERAGE(INDEX(AO:AO,IFERROR(MATCH($B15-Annex!$B$4/60,$B:$B),2)):AO15),IF(Data!$B$2="",0,"-"))</f>
        <v>1.9150256393925211</v>
      </c>
      <c r="AL15" s="50">
        <f>IFERROR((5.670373*10^-8*(AP15+273.15)^4+((Annex!$B$5+Annex!$B$6)*(AP15-L15)+Annex!$B$7*(AP15-INDEX(AP:AP,IFERROR(MATCH($B15-Annex!$B$9/60,$B:$B),2)))/(60*($B15-INDEX($B:$B,IFERROR(MATCH($B15-Annex!$B$9/60,$B:$B),2)))))/Annex!$B$8)/1000,IF(Data!$B$2="",0,"-"))</f>
        <v>0.4755848147429339</v>
      </c>
      <c r="AM15" s="50">
        <f>IFERROR((5.670373*10^-8*(AQ15+273.15)^4+((Annex!$B$5+Annex!$B$6)*(AQ15-O15)+Annex!$B$7*(AQ15-INDEX(AQ:AQ,IFERROR(MATCH($B15-Annex!$B$9/60,$B:$B),2)))/(60*($B15-INDEX($B:$B,IFERROR(MATCH($B15-Annex!$B$9/60,$B:$B),2)))))/Annex!$B$8)/1000,IF(Data!$B$2="",0,"-"))</f>
        <v>14.286773644300279</v>
      </c>
      <c r="AN15" s="50">
        <f>IFERROR((5.670373*10^-8*(AR15+273.15)^4+((Annex!$B$5+Annex!$B$6)*(AR15-R15)+Annex!$B$7*(AR15-INDEX(AR:AR,IFERROR(MATCH($B15-Annex!$B$9/60,$B:$B),2)))/(60*($B15-INDEX($B:$B,IFERROR(MATCH($B15-Annex!$B$9/60,$B:$B),2)))))/Annex!$B$8)/1000,IF(Data!$B$2="",0,"-"))</f>
        <v>-2.2274999999999997E+36</v>
      </c>
      <c r="AO15" s="50">
        <f>IFERROR((5.670373*10^-8*(AS15+273.15)^4+((Annex!$B$5+Annex!$B$6)*(AS15-U15)+Annex!$B$7*(AS15-INDEX(AS:AS,IFERROR(MATCH($B15-Annex!$B$9/60,$B:$B),2)))/(60*($B15-INDEX($B:$B,IFERROR(MATCH($B15-Annex!$B$9/60,$B:$B),2)))))/Annex!$B$8)/1000,IF(Data!$B$2="",0,"-"))</f>
        <v>-15.146229123277191</v>
      </c>
      <c r="AP15" s="20">
        <v>20.814</v>
      </c>
      <c r="AQ15" s="20">
        <v>238.047</v>
      </c>
      <c r="AR15" s="20">
        <v>-18.579999999999998</v>
      </c>
      <c r="AS15" s="20">
        <v>177.708</v>
      </c>
      <c r="AT15" s="20">
        <v>19.04</v>
      </c>
      <c r="AU15" s="20">
        <v>32.270000000000003</v>
      </c>
      <c r="AV15" s="20">
        <v>438.66899999999998</v>
      </c>
      <c r="AW15" s="50">
        <f>IFERROR(AVERAGE(INDEX(BC:BC,IFERROR(MATCH($B15-Annex!$B$4/60,$B:$B),2)):BC15),IF(Data!$B$2="",0,"-"))</f>
        <v>3.1125358165781298E+141</v>
      </c>
      <c r="AX15" s="50">
        <f>IFERROR(AVERAGE(INDEX(BD:BD,IFERROR(MATCH($B15-Annex!$B$4/60,$B:$B),2)):BD15),IF(Data!$B$2="",0,"-"))</f>
        <v>62.841063242861438</v>
      </c>
      <c r="AY15" s="50">
        <f>IFERROR(AVERAGE(INDEX(BE:BE,IFERROR(MATCH($B15-Annex!$B$4/60,$B:$B),2)):BE15),IF(Data!$B$2="",0,"-"))</f>
        <v>-2.2274999999999997E+36</v>
      </c>
      <c r="AZ15" s="50">
        <f>IFERROR(AVERAGE(INDEX(BF:BF,IFERROR(MATCH($B15-Annex!$B$4/60,$B:$B),2)):BF15),IF(Data!$B$2="",0,"-"))</f>
        <v>-5.9854192568827953</v>
      </c>
      <c r="BA15" s="50">
        <f>IFERROR(AVERAGE(INDEX(BG:BG,IFERROR(MATCH($B15-Annex!$B$4/60,$B:$B),2)):BG15),IF(Data!$B$2="",0,"-"))</f>
        <v>5.4469376790117275E+141</v>
      </c>
      <c r="BB15" s="50">
        <f>IFERROR(AVERAGE(INDEX(BH:BH,IFERROR(MATCH($B15-Annex!$B$4/60,$B:$B),2)):BH15),IF(Data!$B$2="",0,"-"))</f>
        <v>5.7764669954024983</v>
      </c>
      <c r="BC15" s="50">
        <f>IFERROR((5.670373*10^-8*(BI15+273.15)^4+((Annex!$B$5+Annex!$B$6)*(BI15-L15)+Annex!$B$7*(BI15-INDEX(BI:BI,IFERROR(MATCH($B15-Annex!$B$9/60,$B:$B),2)))/(60*($B15-INDEX($B:$B,IFERROR(MATCH($B15-Annex!$B$9/60,$B:$B),2)))))/Annex!$B$8)/1000,IF(Data!$B$2="",0,"-"))</f>
        <v>5.4469376790117275E+141</v>
      </c>
      <c r="BD15" s="50">
        <f>IFERROR((5.670373*10^-8*(BJ15+273.15)^4+((Annex!$B$5+Annex!$B$6)*(BJ15-O15)+Annex!$B$7*(BJ15-INDEX(BJ:BJ,IFERROR(MATCH($B15-Annex!$B$9/60,$B:$B),2)))/(60*($B15-INDEX($B:$B,IFERROR(MATCH($B15-Annex!$B$9/60,$B:$B),2)))))/Annex!$B$8)/1000,IF(Data!$B$2="",0,"-"))</f>
        <v>190.19525320647145</v>
      </c>
      <c r="BE15" s="50">
        <f>IFERROR((5.670373*10^-8*(BK15+273.15)^4+((Annex!$B$5+Annex!$B$6)*(BK15-R15)+Annex!$B$7*(BK15-INDEX(BK:BK,IFERROR(MATCH($B15-Annex!$B$9/60,$B:$B),2)))/(60*($B15-INDEX($B:$B,IFERROR(MATCH($B15-Annex!$B$9/60,$B:$B),2)))))/Annex!$B$8)/1000,IF(Data!$B$2="",0,"-"))</f>
        <v>-2.2274999999999997E+36</v>
      </c>
      <c r="BF15" s="50">
        <f>IFERROR((5.670373*10^-8*(BL15+273.15)^4+((Annex!$B$5+Annex!$B$6)*(BL15-U15)+Annex!$B$7*(BL15-INDEX(BL:BL,IFERROR(MATCH($B15-Annex!$B$9/60,$B:$B),2)))/(60*($B15-INDEX($B:$B,IFERROR(MATCH($B15-Annex!$B$9/60,$B:$B),2)))))/Annex!$B$8)/1000,IF(Data!$B$2="",0,"-"))</f>
        <v>-5.1438594872862975</v>
      </c>
      <c r="BG15" s="50">
        <f>IFERROR((5.670373*10^-8*(BM15+273.15)^4+((Annex!$B$5+Annex!$B$6)*(BM15-X15)+Annex!$B$7*(BM15-INDEX(BM:BM,IFERROR(MATCH($B15-Annex!$B$9/60,$B:$B),2)))/(60*($B15-INDEX($B:$B,IFERROR(MATCH($B15-Annex!$B$9/60,$B:$B),2)))))/Annex!$B$8)/1000,IF(Data!$B$2="",0,"-"))</f>
        <v>5.4469376790117275E+141</v>
      </c>
      <c r="BH15" s="50">
        <f>IFERROR((5.670373*10^-8*(BN15+273.15)^4+((Annex!$B$5+Annex!$B$6)*(BN15-AA15)+Annex!$B$7*(BN15-INDEX(BN:BN,IFERROR(MATCH($B15-Annex!$B$9/60,$B:$B),2)))/(60*($B15-INDEX($B:$B,IFERROR(MATCH($B15-Annex!$B$9/60,$B:$B),2)))))/Annex!$B$8)/1000,IF(Data!$B$2="",0,"-"))</f>
        <v>58.508971970029187</v>
      </c>
      <c r="BI15" s="20">
        <v>9.8999999999999993E+37</v>
      </c>
      <c r="BJ15" s="20">
        <v>859.81200000000001</v>
      </c>
      <c r="BK15" s="20">
        <v>283.88099999999997</v>
      </c>
      <c r="BL15" s="20">
        <v>368.601</v>
      </c>
      <c r="BM15" s="20">
        <v>9.8999999999999993E+37</v>
      </c>
      <c r="BN15" s="20">
        <v>333.11099999999999</v>
      </c>
    </row>
    <row r="16" spans="1:66" x14ac:dyDescent="0.3">
      <c r="A16" s="5">
        <v>15</v>
      </c>
      <c r="B16" s="19">
        <v>1.2225000013131648</v>
      </c>
      <c r="C16" s="20">
        <v>164.76986199999999</v>
      </c>
      <c r="D16" s="20">
        <v>164.18926999999999</v>
      </c>
      <c r="E16" s="20">
        <v>218.39526799999999</v>
      </c>
      <c r="F16" s="49">
        <f>IFERROR(SUM(C16:E16),IF(Data!$B$2="",0,"-"))</f>
        <v>547.35439999999994</v>
      </c>
      <c r="G16" s="50">
        <f>IFERROR(F16-Annex!$B$10,IF(Data!$B$2="",0,"-"))</f>
        <v>120.74639999999994</v>
      </c>
      <c r="H16" s="50">
        <f>IFERROR(AVERAGE(INDEX(G:G,IFERROR(MATCH($B16-Annex!$B$12/60,$B:$B),2)):G16),IF(Data!$B$2="",0,"-"))</f>
        <v>120.74815671428577</v>
      </c>
      <c r="I16" s="50">
        <f>IFERROR(-14000*(G16-INDEX(G:G,IFERROR(MATCH($B16-Annex!$B$11/60,$B:$B),2)))/(60*($B16-INDEX($B:$B,IFERROR(MATCH($B16-Annex!$B$11/60,$B:$B),2)))),IF(Data!$B$2="",0,"-"))</f>
        <v>9.5657811934082027</v>
      </c>
      <c r="J16" s="50">
        <f>IFERROR(-14000*(H16-INDEX(H:H,IFERROR(MATCH($B16-Annex!$B$13/60,$B:$B),2)))/(60*($B16-INDEX($B:$B,IFERROR(MATCH($B16-Annex!$B$13/60,$B:$B),2)))),IF(Data!$B$2="",0,"-"))</f>
        <v>11.694623707524977</v>
      </c>
      <c r="K16" s="20">
        <v>2084.62986</v>
      </c>
      <c r="L16" s="20">
        <v>19.359000000000002</v>
      </c>
      <c r="M16" s="20">
        <v>9.8999999999999993E+37</v>
      </c>
      <c r="N16" s="20">
        <v>546.09</v>
      </c>
      <c r="O16" s="20">
        <v>340.745</v>
      </c>
      <c r="P16" s="20">
        <v>1104.046</v>
      </c>
      <c r="Q16" s="20">
        <v>321.29199999999997</v>
      </c>
      <c r="R16" s="20">
        <v>9.8999999999999993E+37</v>
      </c>
      <c r="S16" s="20">
        <v>315.33800000000002</v>
      </c>
      <c r="T16" s="20">
        <v>267.16300000000001</v>
      </c>
      <c r="U16" s="20">
        <v>180.928</v>
      </c>
      <c r="V16" s="20">
        <v>812.40499999999997</v>
      </c>
      <c r="W16" s="20">
        <v>867.46699999999998</v>
      </c>
      <c r="X16" s="20">
        <v>9.8999999999999993E+37</v>
      </c>
      <c r="Y16" s="20">
        <v>701.06700000000001</v>
      </c>
      <c r="Z16" s="20">
        <v>915.74800000000005</v>
      </c>
      <c r="AA16" s="20">
        <v>248.214</v>
      </c>
      <c r="AB16" s="20">
        <v>162.59200000000001</v>
      </c>
      <c r="AC16" s="20">
        <v>874.31600000000003</v>
      </c>
      <c r="AD16" s="20">
        <v>880.61800000000005</v>
      </c>
      <c r="AE16" s="20">
        <v>418.17099999999999</v>
      </c>
      <c r="AF16" s="20">
        <v>19.606999999999999</v>
      </c>
      <c r="AG16" s="20">
        <v>-53.795999999999999</v>
      </c>
      <c r="AH16" s="50">
        <f>IFERROR(AVERAGE(INDEX(AL:AL,IFERROR(MATCH($B16-Annex!$B$4/60,$B:$B),2)):AL16),IF(Data!$B$2="",0,"-"))</f>
        <v>0.45407940010560627</v>
      </c>
      <c r="AI16" s="50">
        <f>IFERROR(AVERAGE(INDEX(AM:AM,IFERROR(MATCH($B16-Annex!$B$4/60,$B:$B),2)):AM16),IF(Data!$B$2="",0,"-"))</f>
        <v>40.127333102415477</v>
      </c>
      <c r="AJ16" s="50">
        <f>IFERROR(AVERAGE(INDEX(AN:AN,IFERROR(MATCH($B16-Annex!$B$4/60,$B:$B),2)):AN16),IF(Data!$B$2="",0,"-"))</f>
        <v>7.7813395414453246E+140</v>
      </c>
      <c r="AK16" s="50">
        <f>IFERROR(AVERAGE(INDEX(AO:AO,IFERROR(MATCH($B16-Annex!$B$4/60,$B:$B),2)):AO16),IF(Data!$B$2="",0,"-"))</f>
        <v>-16.179749601236463</v>
      </c>
      <c r="AL16" s="50">
        <f>IFERROR((5.670373*10^-8*(AP16+273.15)^4+((Annex!$B$5+Annex!$B$6)*(AP16-L16)+Annex!$B$7*(AP16-INDEX(AP:AP,IFERROR(MATCH($B16-Annex!$B$9/60,$B:$B),2)))/(60*($B16-INDEX($B:$B,IFERROR(MATCH($B16-Annex!$B$9/60,$B:$B),2)))))/Annex!$B$8)/1000,IF(Data!$B$2="",0,"-"))</f>
        <v>0.45668265235538874</v>
      </c>
      <c r="AM16" s="50">
        <f>IFERROR((5.670373*10^-8*(AQ16+273.15)^4+((Annex!$B$5+Annex!$B$6)*(AQ16-O16)+Annex!$B$7*(AQ16-INDEX(AQ:AQ,IFERROR(MATCH($B16-Annex!$B$9/60,$B:$B),2)))/(60*($B16-INDEX($B:$B,IFERROR(MATCH($B16-Annex!$B$9/60,$B:$B),2)))))/Annex!$B$8)/1000,IF(Data!$B$2="",0,"-"))</f>
        <v>11.289722324157184</v>
      </c>
      <c r="AN16" s="50">
        <f>IFERROR((5.670373*10^-8*(AR16+273.15)^4+((Annex!$B$5+Annex!$B$6)*(AR16-R16)+Annex!$B$7*(AR16-INDEX(AR:AR,IFERROR(MATCH($B16-Annex!$B$9/60,$B:$B),2)))/(60*($B16-INDEX($B:$B,IFERROR(MATCH($B16-Annex!$B$9/60,$B:$B),2)))))/Annex!$B$8)/1000,IF(Data!$B$2="",0,"-"))</f>
        <v>-2.2274999999999997E+36</v>
      </c>
      <c r="AO16" s="50">
        <f>IFERROR((5.670373*10^-8*(AS16+273.15)^4+((Annex!$B$5+Annex!$B$6)*(AS16-U16)+Annex!$B$7*(AS16-INDEX(AS:AS,IFERROR(MATCH($B16-Annex!$B$9/60,$B:$B),2)))/(60*($B16-INDEX($B:$B,IFERROR(MATCH($B16-Annex!$B$9/60,$B:$B),2)))))/Annex!$B$8)/1000,IF(Data!$B$2="",0,"-"))</f>
        <v>-98.937543168144359</v>
      </c>
      <c r="AP16" s="20">
        <v>20.832000000000001</v>
      </c>
      <c r="AQ16" s="20">
        <v>303.36799999999999</v>
      </c>
      <c r="AR16" s="20">
        <v>-12.111000000000001</v>
      </c>
      <c r="AS16" s="20">
        <v>42.847999999999999</v>
      </c>
      <c r="AT16" s="20">
        <v>19.021999999999998</v>
      </c>
      <c r="AU16" s="20">
        <v>32.305</v>
      </c>
      <c r="AV16" s="20">
        <v>365.24900000000002</v>
      </c>
      <c r="AW16" s="50">
        <f>IFERROR(AVERAGE(INDEX(BC:BC,IFERROR(MATCH($B16-Annex!$B$4/60,$B:$B),2)):BC16),IF(Data!$B$2="",0,"-"))</f>
        <v>3.8906697707226619E+141</v>
      </c>
      <c r="AX16" s="50">
        <f>IFERROR(AVERAGE(INDEX(BD:BD,IFERROR(MATCH($B16-Annex!$B$4/60,$B:$B),2)):BD16),IF(Data!$B$2="",0,"-"))</f>
        <v>67.565533457218692</v>
      </c>
      <c r="AY16" s="50">
        <f>IFERROR(AVERAGE(INDEX(BE:BE,IFERROR(MATCH($B16-Annex!$B$4/60,$B:$B),2)):BE16),IF(Data!$B$2="",0,"-"))</f>
        <v>-2.2274999999999997E+36</v>
      </c>
      <c r="AZ16" s="50">
        <f>IFERROR(AVERAGE(INDEX(BF:BF,IFERROR(MATCH($B16-Annex!$B$4/60,$B:$B),2)):BF16),IF(Data!$B$2="",0,"-"))</f>
        <v>-4.6306833708037107</v>
      </c>
      <c r="BA16" s="50">
        <f>IFERROR(AVERAGE(INDEX(BG:BG,IFERROR(MATCH($B16-Annex!$B$4/60,$B:$B),2)):BG16),IF(Data!$B$2="",0,"-"))</f>
        <v>5.4469376790117275E+141</v>
      </c>
      <c r="BB16" s="50">
        <f>IFERROR(AVERAGE(INDEX(BH:BH,IFERROR(MATCH($B16-Annex!$B$4/60,$B:$B),2)):BH16),IF(Data!$B$2="",0,"-"))</f>
        <v>17.051350483483741</v>
      </c>
      <c r="BC16" s="50">
        <f>IFERROR((5.670373*10^-8*(BI16+273.15)^4+((Annex!$B$5+Annex!$B$6)*(BI16-L16)+Annex!$B$7*(BI16-INDEX(BI:BI,IFERROR(MATCH($B16-Annex!$B$9/60,$B:$B),2)))/(60*($B16-INDEX($B:$B,IFERROR(MATCH($B16-Annex!$B$9/60,$B:$B),2)))))/Annex!$B$8)/1000,IF(Data!$B$2="",0,"-"))</f>
        <v>5.4469376790117275E+141</v>
      </c>
      <c r="BD16" s="50">
        <f>IFERROR((5.670373*10^-8*(BJ16+273.15)^4+((Annex!$B$5+Annex!$B$6)*(BJ16-O16)+Annex!$B$7*(BJ16-INDEX(BJ:BJ,IFERROR(MATCH($B16-Annex!$B$9/60,$B:$B),2)))/(60*($B16-INDEX($B:$B,IFERROR(MATCH($B16-Annex!$B$9/60,$B:$B),2)))))/Annex!$B$8)/1000,IF(Data!$B$2="",0,"-"))</f>
        <v>11.259790761882694</v>
      </c>
      <c r="BE16" s="50">
        <f>IFERROR((5.670373*10^-8*(BK16+273.15)^4+((Annex!$B$5+Annex!$B$6)*(BK16-R16)+Annex!$B$7*(BK16-INDEX(BK:BK,IFERROR(MATCH($B16-Annex!$B$9/60,$B:$B),2)))/(60*($B16-INDEX($B:$B,IFERROR(MATCH($B16-Annex!$B$9/60,$B:$B),2)))))/Annex!$B$8)/1000,IF(Data!$B$2="",0,"-"))</f>
        <v>-2.2274999999999997E+36</v>
      </c>
      <c r="BF16" s="50">
        <f>IFERROR((5.670373*10^-8*(BL16+273.15)^4+((Annex!$B$5+Annex!$B$6)*(BL16-U16)+Annex!$B$7*(BL16-INDEX(BL:BL,IFERROR(MATCH($B16-Annex!$B$9/60,$B:$B),2)))/(60*($B16-INDEX($B:$B,IFERROR(MATCH($B16-Annex!$B$9/60,$B:$B),2)))))/Annex!$B$8)/1000,IF(Data!$B$2="",0,"-"))</f>
        <v>-16.549188406643307</v>
      </c>
      <c r="BG16" s="50">
        <f>IFERROR((5.670373*10^-8*(BM16+273.15)^4+((Annex!$B$5+Annex!$B$6)*(BM16-X16)+Annex!$B$7*(BM16-INDEX(BM:BM,IFERROR(MATCH($B16-Annex!$B$9/60,$B:$B),2)))/(60*($B16-INDEX($B:$B,IFERROR(MATCH($B16-Annex!$B$9/60,$B:$B),2)))))/Annex!$B$8)/1000,IF(Data!$B$2="",0,"-"))</f>
        <v>5.4469376790117275E+141</v>
      </c>
      <c r="BH16" s="50">
        <f>IFERROR((5.670373*10^-8*(BN16+273.15)^4+((Annex!$B$5+Annex!$B$6)*(BN16-AA16)+Annex!$B$7*(BN16-INDEX(BN:BN,IFERROR(MATCH($B16-Annex!$B$9/60,$B:$B),2)))/(60*($B16-INDEX($B:$B,IFERROR(MATCH($B16-Annex!$B$9/60,$B:$B),2)))))/Annex!$B$8)/1000,IF(Data!$B$2="",0,"-"))</f>
        <v>28.212455347325026</v>
      </c>
      <c r="BI16" s="20">
        <v>9.8999999999999993E+37</v>
      </c>
      <c r="BJ16" s="20">
        <v>724.46699999999998</v>
      </c>
      <c r="BK16" s="20">
        <v>278.899</v>
      </c>
      <c r="BL16" s="20">
        <v>276.06</v>
      </c>
      <c r="BM16" s="20">
        <v>9.8999999999999993E+37</v>
      </c>
      <c r="BN16" s="20">
        <v>287.84300000000002</v>
      </c>
    </row>
    <row r="17" spans="1:66" x14ac:dyDescent="0.3">
      <c r="A17" s="5">
        <v>16</v>
      </c>
      <c r="B17" s="19">
        <v>1.3145000010263175</v>
      </c>
      <c r="C17" s="20">
        <v>164.74544800000001</v>
      </c>
      <c r="D17" s="20">
        <v>164.09236000000001</v>
      </c>
      <c r="E17" s="20">
        <v>218.44578799999999</v>
      </c>
      <c r="F17" s="49">
        <f>IFERROR(SUM(C17:E17),IF(Data!$B$2="",0,"-"))</f>
        <v>547.28359599999999</v>
      </c>
      <c r="G17" s="50">
        <f>IFERROR(F17-Annex!$B$10,IF(Data!$B$2="",0,"-"))</f>
        <v>120.67559599999998</v>
      </c>
      <c r="H17" s="50">
        <f>IFERROR(AVERAGE(INDEX(G:G,IFERROR(MATCH($B17-Annex!$B$12/60,$B:$B),2)):G17),IF(Data!$B$2="",0,"-"))</f>
        <v>120.73373985714291</v>
      </c>
      <c r="I17" s="50">
        <f>IFERROR(-14000*(G17-INDEX(G:G,IFERROR(MATCH($B17-Annex!$B$11/60,$B:$B),2)))/(60*($B17-INDEX($B:$B,IFERROR(MATCH($B17-Annex!$B$11/60,$B:$B),2)))),IF(Data!$B$2="",0,"-"))</f>
        <v>20.789219047004465</v>
      </c>
      <c r="J17" s="50">
        <f>IFERROR(-14000*(H17-INDEX(H:H,IFERROR(MATCH($B17-Annex!$B$13/60,$B:$B),2)))/(60*($B17-INDEX($B:$B,IFERROR(MATCH($B17-Annex!$B$13/60,$B:$B),2)))),IF(Data!$B$2="",0,"-"))</f>
        <v>13.095301037457373</v>
      </c>
      <c r="K17" s="20">
        <v>2083.9707699999999</v>
      </c>
      <c r="L17" s="20">
        <v>19.411999999999999</v>
      </c>
      <c r="M17" s="20">
        <v>1261.7570000000001</v>
      </c>
      <c r="N17" s="20">
        <v>599.11099999999999</v>
      </c>
      <c r="O17" s="20">
        <v>330.11900000000003</v>
      </c>
      <c r="P17" s="20">
        <v>1041.5360000000001</v>
      </c>
      <c r="Q17" s="20">
        <v>453.76</v>
      </c>
      <c r="R17" s="20">
        <v>9.8999999999999993E+37</v>
      </c>
      <c r="S17" s="20">
        <v>321.56400000000002</v>
      </c>
      <c r="T17" s="20">
        <v>169.411</v>
      </c>
      <c r="U17" s="20">
        <v>233.209</v>
      </c>
      <c r="V17" s="20">
        <v>685.13599999999997</v>
      </c>
      <c r="W17" s="20">
        <v>874.05100000000004</v>
      </c>
      <c r="X17" s="20">
        <v>9.8999999999999993E+37</v>
      </c>
      <c r="Y17" s="20">
        <v>767.87599999999998</v>
      </c>
      <c r="Z17" s="20">
        <v>948.61300000000006</v>
      </c>
      <c r="AA17" s="20">
        <v>259.55799999999999</v>
      </c>
      <c r="AB17" s="20">
        <v>108.384</v>
      </c>
      <c r="AC17" s="20">
        <v>782.279</v>
      </c>
      <c r="AD17" s="20">
        <v>920.02700000000004</v>
      </c>
      <c r="AE17" s="20">
        <v>492.05799999999999</v>
      </c>
      <c r="AF17" s="20">
        <v>24.513000000000002</v>
      </c>
      <c r="AG17" s="20">
        <v>-73.748999999999995</v>
      </c>
      <c r="AH17" s="50">
        <f>IFERROR(AVERAGE(INDEX(AL:AL,IFERROR(MATCH($B17-Annex!$B$4/60,$B:$B),2)):AL17),IF(Data!$B$2="",0,"-"))</f>
        <v>0.46377404737794725</v>
      </c>
      <c r="AI17" s="50">
        <f>IFERROR(AVERAGE(INDEX(AM:AM,IFERROR(MATCH($B17-Annex!$B$4/60,$B:$B),2)):AM17),IF(Data!$B$2="",0,"-"))</f>
        <v>42.031070683113839</v>
      </c>
      <c r="AJ17" s="50">
        <f>IFERROR(AVERAGE(INDEX(AN:AN,IFERROR(MATCH($B17-Annex!$B$4/60,$B:$B),2)):AN17),IF(Data!$B$2="",0,"-"))</f>
        <v>7.7813395414453246E+140</v>
      </c>
      <c r="AK17" s="50">
        <f>IFERROR(AVERAGE(INDEX(AO:AO,IFERROR(MATCH($B17-Annex!$B$4/60,$B:$B),2)):AO17),IF(Data!$B$2="",0,"-"))</f>
        <v>-20.600444172224268</v>
      </c>
      <c r="AL17" s="50">
        <f>IFERROR((5.670373*10^-8*(AP17+273.15)^4+((Annex!$B$5+Annex!$B$6)*(AP17-L17)+Annex!$B$7*(AP17-INDEX(AP:AP,IFERROR(MATCH($B17-Annex!$B$9/60,$B:$B),2)))/(60*($B17-INDEX($B:$B,IFERROR(MATCH($B17-Annex!$B$9/60,$B:$B),2)))))/Annex!$B$8)/1000,IF(Data!$B$2="",0,"-"))</f>
        <v>0.49075175062804627</v>
      </c>
      <c r="AM17" s="50">
        <f>IFERROR((5.670373*10^-8*(AQ17+273.15)^4+((Annex!$B$5+Annex!$B$6)*(AQ17-O17)+Annex!$B$7*(AQ17-INDEX(AQ:AQ,IFERROR(MATCH($B17-Annex!$B$9/60,$B:$B),2)))/(60*($B17-INDEX($B:$B,IFERROR(MATCH($B17-Annex!$B$9/60,$B:$B),2)))))/Annex!$B$8)/1000,IF(Data!$B$2="",0,"-"))</f>
        <v>19.055847351573135</v>
      </c>
      <c r="AN17" s="50">
        <f>IFERROR((5.670373*10^-8*(AR17+273.15)^4+((Annex!$B$5+Annex!$B$6)*(AR17-R17)+Annex!$B$7*(AR17-INDEX(AR:AR,IFERROR(MATCH($B17-Annex!$B$9/60,$B:$B),2)))/(60*($B17-INDEX($B:$B,IFERROR(MATCH($B17-Annex!$B$9/60,$B:$B),2)))))/Annex!$B$8)/1000,IF(Data!$B$2="",0,"-"))</f>
        <v>-2.2274999999999997E+36</v>
      </c>
      <c r="AO17" s="50">
        <f>IFERROR((5.670373*10^-8*(AS17+273.15)^4+((Annex!$B$5+Annex!$B$6)*(AS17-U17)+Annex!$B$7*(AS17-INDEX(AS:AS,IFERROR(MATCH($B17-Annex!$B$9/60,$B:$B),2)))/(60*($B17-INDEX($B:$B,IFERROR(MATCH($B17-Annex!$B$9/60,$B:$B),2)))))/Annex!$B$8)/1000,IF(Data!$B$2="",0,"-"))</f>
        <v>-50.973779116912347</v>
      </c>
      <c r="AP17" s="20">
        <v>20.885000000000002</v>
      </c>
      <c r="AQ17" s="20">
        <v>270.52100000000002</v>
      </c>
      <c r="AR17" s="20">
        <v>111.142</v>
      </c>
      <c r="AS17" s="20">
        <v>76.171999999999997</v>
      </c>
      <c r="AT17" s="20">
        <v>19.04</v>
      </c>
      <c r="AU17" s="20">
        <v>32.252000000000002</v>
      </c>
      <c r="AV17" s="20">
        <v>372.99700000000001</v>
      </c>
      <c r="AW17" s="50">
        <f>IFERROR(AVERAGE(INDEX(BC:BC,IFERROR(MATCH($B17-Annex!$B$4/60,$B:$B),2)):BC17),IF(Data!$B$2="",0,"-"))</f>
        <v>3.8906697707226619E+141</v>
      </c>
      <c r="AX17" s="50">
        <f>IFERROR(AVERAGE(INDEX(BD:BD,IFERROR(MATCH($B17-Annex!$B$4/60,$B:$B),2)):BD17),IF(Data!$B$2="",0,"-"))</f>
        <v>91.261446444316221</v>
      </c>
      <c r="AY17" s="50">
        <f>IFERROR(AVERAGE(INDEX(BE:BE,IFERROR(MATCH($B17-Annex!$B$4/60,$B:$B),2)):BE17),IF(Data!$B$2="",0,"-"))</f>
        <v>-2.2274999999999997E+36</v>
      </c>
      <c r="AZ17" s="50">
        <f>IFERROR(AVERAGE(INDEX(BF:BF,IFERROR(MATCH($B17-Annex!$B$4/60,$B:$B),2)):BF17),IF(Data!$B$2="",0,"-"))</f>
        <v>-8.2656386755199982</v>
      </c>
      <c r="BA17" s="50">
        <f>IFERROR(AVERAGE(INDEX(BG:BG,IFERROR(MATCH($B17-Annex!$B$4/60,$B:$B),2)):BG17),IF(Data!$B$2="",0,"-"))</f>
        <v>5.4469376790117275E+141</v>
      </c>
      <c r="BB17" s="50">
        <f>IFERROR(AVERAGE(INDEX(BH:BH,IFERROR(MATCH($B17-Annex!$B$4/60,$B:$B),2)):BH17),IF(Data!$B$2="",0,"-"))</f>
        <v>4.2913558793291449</v>
      </c>
      <c r="BC17" s="50">
        <f>IFERROR((5.670373*10^-8*(BI17+273.15)^4+((Annex!$B$5+Annex!$B$6)*(BI17-L17)+Annex!$B$7*(BI17-INDEX(BI:BI,IFERROR(MATCH($B17-Annex!$B$9/60,$B:$B),2)))/(60*($B17-INDEX($B:$B,IFERROR(MATCH($B17-Annex!$B$9/60,$B:$B),2)))))/Annex!$B$8)/1000,IF(Data!$B$2="",0,"-"))</f>
        <v>5.4469376790117275E+141</v>
      </c>
      <c r="BD17" s="50">
        <f>IFERROR((5.670373*10^-8*(BJ17+273.15)^4+((Annex!$B$5+Annex!$B$6)*(BJ17-O17)+Annex!$B$7*(BJ17-INDEX(BJ:BJ,IFERROR(MATCH($B17-Annex!$B$9/60,$B:$B),2)))/(60*($B17-INDEX($B:$B,IFERROR(MATCH($B17-Annex!$B$9/60,$B:$B),2)))))/Annex!$B$8)/1000,IF(Data!$B$2="",0,"-"))</f>
        <v>17.783275363297211</v>
      </c>
      <c r="BE17" s="50">
        <f>IFERROR((5.670373*10^-8*(BK17+273.15)^4+((Annex!$B$5+Annex!$B$6)*(BK17-R17)+Annex!$B$7*(BK17-INDEX(BK:BK,IFERROR(MATCH($B17-Annex!$B$9/60,$B:$B),2)))/(60*($B17-INDEX($B:$B,IFERROR(MATCH($B17-Annex!$B$9/60,$B:$B),2)))))/Annex!$B$8)/1000,IF(Data!$B$2="",0,"-"))</f>
        <v>-2.2274999999999997E+36</v>
      </c>
      <c r="BF17" s="50">
        <f>IFERROR((5.670373*10^-8*(BL17+273.15)^4+((Annex!$B$5+Annex!$B$6)*(BL17-U17)+Annex!$B$7*(BL17-INDEX(BL:BL,IFERROR(MATCH($B17-Annex!$B$9/60,$B:$B),2)))/(60*($B17-INDEX($B:$B,IFERROR(MATCH($B17-Annex!$B$9/60,$B:$B),2)))))/Annex!$B$8)/1000,IF(Data!$B$2="",0,"-"))</f>
        <v>-44.794899926126782</v>
      </c>
      <c r="BG17" s="50">
        <f>IFERROR((5.670373*10^-8*(BM17+273.15)^4+((Annex!$B$5+Annex!$B$6)*(BM17-X17)+Annex!$B$7*(BM17-INDEX(BM:BM,IFERROR(MATCH($B17-Annex!$B$9/60,$B:$B),2)))/(60*($B17-INDEX($B:$B,IFERROR(MATCH($B17-Annex!$B$9/60,$B:$B),2)))))/Annex!$B$8)/1000,IF(Data!$B$2="",0,"-"))</f>
        <v>5.4469376790117275E+141</v>
      </c>
      <c r="BH17" s="50">
        <f>IFERROR((5.670373*10^-8*(BN17+273.15)^4+((Annex!$B$5+Annex!$B$6)*(BN17-AA17)+Annex!$B$7*(BN17-INDEX(BN:BN,IFERROR(MATCH($B17-Annex!$B$9/60,$B:$B),2)))/(60*($B17-INDEX($B:$B,IFERROR(MATCH($B17-Annex!$B$9/60,$B:$B),2)))))/Annex!$B$8)/1000,IF(Data!$B$2="",0,"-"))</f>
        <v>-18.366405952871695</v>
      </c>
      <c r="BI17" s="20">
        <v>9.8999999999999993E+37</v>
      </c>
      <c r="BJ17" s="20">
        <v>747.86099999999999</v>
      </c>
      <c r="BK17" s="20">
        <v>424.125</v>
      </c>
      <c r="BL17" s="20">
        <v>263.12599999999998</v>
      </c>
      <c r="BM17" s="20">
        <v>9.8999999999999993E+37</v>
      </c>
      <c r="BN17" s="20">
        <v>282.08999999999997</v>
      </c>
    </row>
    <row r="18" spans="1:66" x14ac:dyDescent="0.3">
      <c r="A18" s="5">
        <v>17</v>
      </c>
      <c r="B18" s="19">
        <v>1.4065000007394701</v>
      </c>
      <c r="C18" s="20">
        <v>164.73975999999999</v>
      </c>
      <c r="D18" s="20">
        <v>164.13307399999999</v>
      </c>
      <c r="E18" s="20">
        <v>218.430307</v>
      </c>
      <c r="F18" s="49">
        <f>IFERROR(SUM(C18:E18),IF(Data!$B$2="",0,"-"))</f>
        <v>547.30314099999998</v>
      </c>
      <c r="G18" s="50">
        <f>IFERROR(F18-Annex!$B$10,IF(Data!$B$2="",0,"-"))</f>
        <v>120.69514099999998</v>
      </c>
      <c r="H18" s="50">
        <f>IFERROR(AVERAGE(INDEX(G:G,IFERROR(MATCH($B18-Annex!$B$12/60,$B:$B),2)):G18),IF(Data!$B$2="",0,"-"))</f>
        <v>120.72525442857143</v>
      </c>
      <c r="I18" s="50">
        <f>IFERROR(-14000*(G18-INDEX(G:G,IFERROR(MATCH($B18-Annex!$B$11/60,$B:$B),2)))/(60*($B18-INDEX($B:$B,IFERROR(MATCH($B18-Annex!$B$11/60,$B:$B),2)))),IF(Data!$B$2="",0,"-"))</f>
        <v>18.790700683757397</v>
      </c>
      <c r="J18" s="50">
        <f>IFERROR(-14000*(H18-INDEX(H:H,IFERROR(MATCH($B18-Annex!$B$13/60,$B:$B),2)))/(60*($B18-INDEX($B:$B,IFERROR(MATCH($B18-Annex!$B$13/60,$B:$B),2)))),IF(Data!$B$2="",0,"-"))</f>
        <v>14.397826016891559</v>
      </c>
      <c r="K18" s="20">
        <v>2058.3849799999998</v>
      </c>
      <c r="L18" s="20">
        <v>19.359000000000002</v>
      </c>
      <c r="M18" s="20">
        <v>1294.655</v>
      </c>
      <c r="N18" s="20">
        <v>371.762</v>
      </c>
      <c r="O18" s="20">
        <v>220.22200000000001</v>
      </c>
      <c r="P18" s="20">
        <v>967.51199999999994</v>
      </c>
      <c r="Q18" s="20">
        <v>569.32399999999996</v>
      </c>
      <c r="R18" s="20">
        <v>9.8999999999999993E+37</v>
      </c>
      <c r="S18" s="20">
        <v>389.61500000000001</v>
      </c>
      <c r="T18" s="20">
        <v>132.363</v>
      </c>
      <c r="U18" s="20">
        <v>241.477</v>
      </c>
      <c r="V18" s="20">
        <v>563.10199999999998</v>
      </c>
      <c r="W18" s="20">
        <v>884.21299999999997</v>
      </c>
      <c r="X18" s="20">
        <v>9.8999999999999993E+37</v>
      </c>
      <c r="Y18" s="20">
        <v>905.14700000000005</v>
      </c>
      <c r="Z18" s="20">
        <v>1007.258</v>
      </c>
      <c r="AA18" s="20">
        <v>256.39100000000002</v>
      </c>
      <c r="AB18" s="20">
        <v>59.445</v>
      </c>
      <c r="AC18" s="20">
        <v>685.49099999999999</v>
      </c>
      <c r="AD18" s="20">
        <v>941.48099999999999</v>
      </c>
      <c r="AE18" s="20">
        <v>659.52</v>
      </c>
      <c r="AF18" s="20">
        <v>111.247</v>
      </c>
      <c r="AG18" s="20">
        <v>-161.67500000000001</v>
      </c>
      <c r="AH18" s="50">
        <f>IFERROR(AVERAGE(INDEX(AL:AL,IFERROR(MATCH($B18-Annex!$B$4/60,$B:$B),2)):AL18),IF(Data!$B$2="",0,"-"))</f>
        <v>0.46337547594937573</v>
      </c>
      <c r="AI18" s="50">
        <f>IFERROR(AVERAGE(INDEX(AM:AM,IFERROR(MATCH($B18-Annex!$B$4/60,$B:$B),2)):AM18),IF(Data!$B$2="",0,"-"))</f>
        <v>3.2346414732805755</v>
      </c>
      <c r="AJ18" s="50">
        <f>IFERROR(AVERAGE(INDEX(AN:AN,IFERROR(MATCH($B18-Annex!$B$4/60,$B:$B),2)):AN18),IF(Data!$B$2="",0,"-"))</f>
        <v>-9.2854848617807591E+36</v>
      </c>
      <c r="AK18" s="50">
        <f>IFERROR(AVERAGE(INDEX(AO:AO,IFERROR(MATCH($B18-Annex!$B$4/60,$B:$B),2)):AO18),IF(Data!$B$2="",0,"-"))</f>
        <v>-16.160020176375745</v>
      </c>
      <c r="AL18" s="50">
        <f>IFERROR((5.670373*10^-8*(AP18+273.15)^4+((Annex!$B$5+Annex!$B$6)*(AP18-L18)+Annex!$B$7*(AP18-INDEX(AP:AP,IFERROR(MATCH($B18-Annex!$B$9/60,$B:$B),2)))/(60*($B18-INDEX($B:$B,IFERROR(MATCH($B18-Annex!$B$9/60,$B:$B),2)))))/Annex!$B$8)/1000,IF(Data!$B$2="",0,"-"))</f>
        <v>0.45668265235538874</v>
      </c>
      <c r="AM18" s="50">
        <f>IFERROR((5.670373*10^-8*(AQ18+273.15)^4+((Annex!$B$5+Annex!$B$6)*(AQ18-O18)+Annex!$B$7*(AQ18-INDEX(AQ:AQ,IFERROR(MATCH($B18-Annex!$B$9/60,$B:$B),2)))/(60*($B18-INDEX($B:$B,IFERROR(MATCH($B18-Annex!$B$9/60,$B:$B),2)))))/Annex!$B$8)/1000,IF(Data!$B$2="",0,"-"))</f>
        <v>-91.582363792499891</v>
      </c>
      <c r="AN18" s="50">
        <f>IFERROR((5.670373*10^-8*(AR18+273.15)^4+((Annex!$B$5+Annex!$B$6)*(AR18-R18)+Annex!$B$7*(AR18-INDEX(AR:AR,IFERROR(MATCH($B18-Annex!$B$9/60,$B:$B),2)))/(60*($B18-INDEX($B:$B,IFERROR(MATCH($B18-Annex!$B$9/60,$B:$B),2)))))/Annex!$B$8)/1000,IF(Data!$B$2="",0,"-"))</f>
        <v>-2.2274999999999997E+36</v>
      </c>
      <c r="AO18" s="50">
        <f>IFERROR((5.670373*10^-8*(AS18+273.15)^4+((Annex!$B$5+Annex!$B$6)*(AS18-U18)+Annex!$B$7*(AS18-INDEX(AS:AS,IFERROR(MATCH($B18-Annex!$B$9/60,$B:$B),2)))/(60*($B18-INDEX($B:$B,IFERROR(MATCH($B18-Annex!$B$9/60,$B:$B),2)))))/Annex!$B$8)/1000,IF(Data!$B$2="",0,"-"))</f>
        <v>12.616606641794295</v>
      </c>
      <c r="AP18" s="20">
        <v>20.832000000000001</v>
      </c>
      <c r="AQ18" s="20">
        <v>113.191</v>
      </c>
      <c r="AR18" s="20">
        <v>21.541</v>
      </c>
      <c r="AS18" s="20">
        <v>75.471999999999994</v>
      </c>
      <c r="AT18" s="20">
        <v>18.969000000000001</v>
      </c>
      <c r="AU18" s="20">
        <v>32.270000000000003</v>
      </c>
      <c r="AV18" s="20">
        <v>473.32</v>
      </c>
      <c r="AW18" s="50">
        <f>IFERROR(AVERAGE(INDEX(BC:BC,IFERROR(MATCH($B18-Annex!$B$4/60,$B:$B),2)):BC18),IF(Data!$B$2="",0,"-"))</f>
        <v>3.8906697707226619E+141</v>
      </c>
      <c r="AX18" s="50">
        <f>IFERROR(AVERAGE(INDEX(BD:BD,IFERROR(MATCH($B18-Annex!$B$4/60,$B:$B),2)):BD18),IF(Data!$B$2="",0,"-"))</f>
        <v>76.086642516475948</v>
      </c>
      <c r="AY18" s="50">
        <f>IFERROR(AVERAGE(INDEX(BE:BE,IFERROR(MATCH($B18-Annex!$B$4/60,$B:$B),2)):BE18),IF(Data!$B$2="",0,"-"))</f>
        <v>-2.2274999999999997E+36</v>
      </c>
      <c r="AZ18" s="50">
        <f>IFERROR(AVERAGE(INDEX(BF:BF,IFERROR(MATCH($B18-Annex!$B$4/60,$B:$B),2)):BF18),IF(Data!$B$2="",0,"-"))</f>
        <v>1.5622544106880767</v>
      </c>
      <c r="BA18" s="50">
        <f>IFERROR(AVERAGE(INDEX(BG:BG,IFERROR(MATCH($B18-Annex!$B$4/60,$B:$B),2)):BG18),IF(Data!$B$2="",0,"-"))</f>
        <v>4.6688037248671947E+141</v>
      </c>
      <c r="BB18" s="50">
        <f>IFERROR(AVERAGE(INDEX(BH:BH,IFERROR(MATCH($B18-Annex!$B$4/60,$B:$B),2)):BH18),IF(Data!$B$2="",0,"-"))</f>
        <v>8.6212505329099152</v>
      </c>
      <c r="BC18" s="50">
        <f>IFERROR((5.670373*10^-8*(BI18+273.15)^4+((Annex!$B$5+Annex!$B$6)*(BI18-L18)+Annex!$B$7*(BI18-INDEX(BI:BI,IFERROR(MATCH($B18-Annex!$B$9/60,$B:$B),2)))/(60*($B18-INDEX($B:$B,IFERROR(MATCH($B18-Annex!$B$9/60,$B:$B),2)))))/Annex!$B$8)/1000,IF(Data!$B$2="",0,"-"))</f>
        <v>5.4469376790117275E+141</v>
      </c>
      <c r="BD18" s="50">
        <f>IFERROR((5.670373*10^-8*(BJ18+273.15)^4+((Annex!$B$5+Annex!$B$6)*(BJ18-O18)+Annex!$B$7*(BJ18-INDEX(BJ:BJ,IFERROR(MATCH($B18-Annex!$B$9/60,$B:$B),2)))/(60*($B18-INDEX($B:$B,IFERROR(MATCH($B18-Annex!$B$9/60,$B:$B),2)))))/Annex!$B$8)/1000,IF(Data!$B$2="",0,"-"))</f>
        <v>-55.506631342647729</v>
      </c>
      <c r="BE18" s="50">
        <f>IFERROR((5.670373*10^-8*(BK18+273.15)^4+((Annex!$B$5+Annex!$B$6)*(BK18-R18)+Annex!$B$7*(BK18-INDEX(BK:BK,IFERROR(MATCH($B18-Annex!$B$9/60,$B:$B),2)))/(60*($B18-INDEX($B:$B,IFERROR(MATCH($B18-Annex!$B$9/60,$B:$B),2)))))/Annex!$B$8)/1000,IF(Data!$B$2="",0,"-"))</f>
        <v>-2.2274999999999997E+36</v>
      </c>
      <c r="BF18" s="50">
        <f>IFERROR((5.670373*10^-8*(BL18+273.15)^4+((Annex!$B$5+Annex!$B$6)*(BL18-U18)+Annex!$B$7*(BL18-INDEX(BL:BL,IFERROR(MATCH($B18-Annex!$B$9/60,$B:$B),2)))/(60*($B18-INDEX($B:$B,IFERROR(MATCH($B18-Annex!$B$9/60,$B:$B),2)))))/Annex!$B$8)/1000,IF(Data!$B$2="",0,"-"))</f>
        <v>-27.701724958619636</v>
      </c>
      <c r="BG18" s="50">
        <f>IFERROR((5.670373*10^-8*(BM18+273.15)^4+((Annex!$B$5+Annex!$B$6)*(BM18-X18)+Annex!$B$7*(BM18-INDEX(BM:BM,IFERROR(MATCH($B18-Annex!$B$9/60,$B:$B),2)))/(60*($B18-INDEX($B:$B,IFERROR(MATCH($B18-Annex!$B$9/60,$B:$B),2)))))/Annex!$B$8)/1000,IF(Data!$B$2="",0,"-"))</f>
        <v>-4.9306304494613362E+37</v>
      </c>
      <c r="BH18" s="50">
        <f>IFERROR((5.670373*10^-8*(BN18+273.15)^4+((Annex!$B$5+Annex!$B$6)*(BN18-AA18)+Annex!$B$7*(BN18-INDEX(BN:BN,IFERROR(MATCH($B18-Annex!$B$9/60,$B:$B),2)))/(60*($B18-INDEX($B:$B,IFERROR(MATCH($B18-Annex!$B$9/60,$B:$B),2)))))/Annex!$B$8)/1000,IF(Data!$B$2="",0,"-"))</f>
        <v>-29.916969270897066</v>
      </c>
      <c r="BI18" s="20">
        <v>9.8999999999999993E+37</v>
      </c>
      <c r="BJ18" s="20">
        <v>540.37</v>
      </c>
      <c r="BK18" s="20">
        <v>390.69499999999999</v>
      </c>
      <c r="BL18" s="20">
        <v>212.541</v>
      </c>
      <c r="BM18" s="20">
        <v>5.2750000000000004</v>
      </c>
      <c r="BN18" s="20">
        <v>219.63900000000001</v>
      </c>
    </row>
    <row r="19" spans="1:66" x14ac:dyDescent="0.3">
      <c r="A19" s="5">
        <v>18</v>
      </c>
      <c r="B19" s="19">
        <v>1.4898333325982094</v>
      </c>
      <c r="C19" s="20">
        <v>164.72023100000001</v>
      </c>
      <c r="D19" s="20">
        <v>164.099684</v>
      </c>
      <c r="E19" s="20">
        <v>218.41401099999999</v>
      </c>
      <c r="F19" s="49">
        <f>IFERROR(SUM(C19:E19),IF(Data!$B$2="",0,"-"))</f>
        <v>547.233926</v>
      </c>
      <c r="G19" s="50">
        <f>IFERROR(F19-Annex!$B$10,IF(Data!$B$2="",0,"-"))</f>
        <v>120.62592599999999</v>
      </c>
      <c r="H19" s="50">
        <f>IFERROR(AVERAGE(INDEX(G:G,IFERROR(MATCH($B19-Annex!$B$12/60,$B:$B),2)):G19),IF(Data!$B$2="",0,"-"))</f>
        <v>120.71385399999998</v>
      </c>
      <c r="I19" s="50">
        <f>IFERROR(-14000*(G19-INDEX(G:G,IFERROR(MATCH($B19-Annex!$B$11/60,$B:$B),2)))/(60*($B19-INDEX($B:$B,IFERROR(MATCH($B19-Annex!$B$11/60,$B:$B),2)))),IF(Data!$B$2="",0,"-"))</f>
        <v>17.444318334027855</v>
      </c>
      <c r="J19" s="50">
        <f>IFERROR(-14000*(H19-INDEX(H:H,IFERROR(MATCH($B19-Annex!$B$13/60,$B:$B),2)))/(60*($B19-INDEX($B:$B,IFERROR(MATCH($B19-Annex!$B$13/60,$B:$B),2)))),IF(Data!$B$2="",0,"-"))</f>
        <v>13.823490230059253</v>
      </c>
      <c r="K19" s="20">
        <v>1542.0587</v>
      </c>
      <c r="L19" s="20">
        <v>19.251999999999999</v>
      </c>
      <c r="M19" s="20">
        <v>9.8999999999999993E+37</v>
      </c>
      <c r="N19" s="20">
        <v>178.40199999999999</v>
      </c>
      <c r="O19" s="20">
        <v>188.364</v>
      </c>
      <c r="P19" s="20">
        <v>360.38799999999998</v>
      </c>
      <c r="Q19" s="20">
        <v>370.05500000000001</v>
      </c>
      <c r="R19" s="20">
        <v>9.8999999999999993E+37</v>
      </c>
      <c r="S19" s="20">
        <v>790.38400000000001</v>
      </c>
      <c r="T19" s="20">
        <v>644.12199999999996</v>
      </c>
      <c r="U19" s="20">
        <v>306.77499999999998</v>
      </c>
      <c r="V19" s="20">
        <v>326.67700000000002</v>
      </c>
      <c r="W19" s="20">
        <v>347.01</v>
      </c>
      <c r="X19" s="20">
        <v>9.8999999999999993E+37</v>
      </c>
      <c r="Y19" s="20">
        <v>723.76800000000003</v>
      </c>
      <c r="Z19" s="20">
        <v>9.8999999999999993E+37</v>
      </c>
      <c r="AA19" s="20">
        <v>358.45800000000003</v>
      </c>
      <c r="AB19" s="20">
        <v>577.04899999999998</v>
      </c>
      <c r="AC19" s="20">
        <v>422.02800000000002</v>
      </c>
      <c r="AD19" s="20">
        <v>326.779</v>
      </c>
      <c r="AE19" s="20">
        <v>477.649</v>
      </c>
      <c r="AF19" s="20">
        <v>616.29100000000005</v>
      </c>
      <c r="AG19" s="20">
        <v>377.74700000000001</v>
      </c>
      <c r="AH19" s="50">
        <f>IFERROR(AVERAGE(INDEX(AL:AL,IFERROR(MATCH($B19-Annex!$B$4/60,$B:$B),2)):AL19),IF(Data!$B$2="",0,"-"))</f>
        <v>0.45561983159892366</v>
      </c>
      <c r="AI19" s="50">
        <f>IFERROR(AVERAGE(INDEX(AM:AM,IFERROR(MATCH($B19-Annex!$B$4/60,$B:$B),2)):AM19),IF(Data!$B$2="",0,"-"))</f>
        <v>-19.267329062230782</v>
      </c>
      <c r="AJ19" s="50">
        <f>IFERROR(AVERAGE(INDEX(AN:AN,IFERROR(MATCH($B19-Annex!$B$4/60,$B:$B),2)):AN19),IF(Data!$B$2="",0,"-"))</f>
        <v>-9.2854848617807591E+36</v>
      </c>
      <c r="AK19" s="50">
        <f>IFERROR(AVERAGE(INDEX(AO:AO,IFERROR(MATCH($B19-Annex!$B$4/60,$B:$B),2)):AO19),IF(Data!$B$2="",0,"-"))</f>
        <v>-23.854552292021729</v>
      </c>
      <c r="AL19" s="50">
        <f>IFERROR((5.670373*10^-8*(AP19+273.15)^4+((Annex!$B$5+Annex!$B$6)*(AP19-L19)+Annex!$B$7*(AP19-INDEX(AP:AP,IFERROR(MATCH($B19-Annex!$B$9/60,$B:$B),2)))/(60*($B19-INDEX($B:$B,IFERROR(MATCH($B19-Annex!$B$9/60,$B:$B),2)))))/Annex!$B$8)/1000,IF(Data!$B$2="",0,"-"))</f>
        <v>0.42314892155039402</v>
      </c>
      <c r="AM19" s="50">
        <f>IFERROR((5.670373*10^-8*(AQ19+273.15)^4+((Annex!$B$5+Annex!$B$6)*(AQ19-O19)+Annex!$B$7*(AQ19-INDEX(AQ:AQ,IFERROR(MATCH($B19-Annex!$B$9/60,$B:$B),2)))/(60*($B19-INDEX($B:$B,IFERROR(MATCH($B19-Annex!$B$9/60,$B:$B),2)))))/Annex!$B$8)/1000,IF(Data!$B$2="",0,"-"))</f>
        <v>-92.241642933883313</v>
      </c>
      <c r="AN19" s="50">
        <f>IFERROR((5.670373*10^-8*(AR19+273.15)^4+((Annex!$B$5+Annex!$B$6)*(AR19-R19)+Annex!$B$7*(AR19-INDEX(AR:AR,IFERROR(MATCH($B19-Annex!$B$9/60,$B:$B),2)))/(60*($B19-INDEX($B:$B,IFERROR(MATCH($B19-Annex!$B$9/60,$B:$B),2)))))/Annex!$B$8)/1000,IF(Data!$B$2="",0,"-"))</f>
        <v>-2.2274999999999997E+36</v>
      </c>
      <c r="AO19" s="50">
        <f>IFERROR((5.670373*10^-8*(AS19+273.15)^4+((Annex!$B$5+Annex!$B$6)*(AS19-U19)+Annex!$B$7*(AS19-INDEX(AS:AS,IFERROR(MATCH($B19-Annex!$B$9/60,$B:$B),2)))/(60*($B19-INDEX($B:$B,IFERROR(MATCH($B19-Annex!$B$9/60,$B:$B),2)))))/Annex!$B$8)/1000,IF(Data!$B$2="",0,"-"))</f>
        <v>-35.844933114182901</v>
      </c>
      <c r="AP19" s="20">
        <v>20.814</v>
      </c>
      <c r="AQ19" s="20">
        <v>88.260999999999996</v>
      </c>
      <c r="AR19" s="20">
        <v>82.563000000000002</v>
      </c>
      <c r="AS19" s="20">
        <v>16.626000000000001</v>
      </c>
      <c r="AT19" s="20">
        <v>19.021999999999998</v>
      </c>
      <c r="AU19" s="20">
        <v>32.234999999999999</v>
      </c>
      <c r="AV19" s="20">
        <v>515.35</v>
      </c>
      <c r="AW19" s="50">
        <f>IFERROR(AVERAGE(INDEX(BC:BC,IFERROR(MATCH($B19-Annex!$B$4/60,$B:$B),2)):BC19),IF(Data!$B$2="",0,"-"))</f>
        <v>4.6688037248671947E+141</v>
      </c>
      <c r="AX19" s="50">
        <f>IFERROR(AVERAGE(INDEX(BD:BD,IFERROR(MATCH($B19-Annex!$B$4/60,$B:$B),2)):BD19),IF(Data!$B$2="",0,"-"))</f>
        <v>41.071972855899659</v>
      </c>
      <c r="AY19" s="50">
        <f>IFERROR(AVERAGE(INDEX(BE:BE,IFERROR(MATCH($B19-Annex!$B$4/60,$B:$B),2)):BE19),IF(Data!$B$2="",0,"-"))</f>
        <v>-2.2274999999999997E+36</v>
      </c>
      <c r="AZ19" s="50">
        <f>IFERROR(AVERAGE(INDEX(BF:BF,IFERROR(MATCH($B19-Annex!$B$4/60,$B:$B),2)):BF19),IF(Data!$B$2="",0,"-"))</f>
        <v>11.893322168011448</v>
      </c>
      <c r="BA19" s="50">
        <f>IFERROR(AVERAGE(INDEX(BG:BG,IFERROR(MATCH($B19-Annex!$B$4/60,$B:$B),2)):BG19),IF(Data!$B$2="",0,"-"))</f>
        <v>3.8906697707226619E+141</v>
      </c>
      <c r="BB19" s="50">
        <f>IFERROR(AVERAGE(INDEX(BH:BH,IFERROR(MATCH($B19-Annex!$B$4/60,$B:$B),2)):BH19),IF(Data!$B$2="",0,"-"))</f>
        <v>23.843959955646547</v>
      </c>
      <c r="BC19" s="50">
        <f>IFERROR((5.670373*10^-8*(BI19+273.15)^4+((Annex!$B$5+Annex!$B$6)*(BI19-L19)+Annex!$B$7*(BI19-INDEX(BI:BI,IFERROR(MATCH($B19-Annex!$B$9/60,$B:$B),2)))/(60*($B19-INDEX($B:$B,IFERROR(MATCH($B19-Annex!$B$9/60,$B:$B),2)))))/Annex!$B$8)/1000,IF(Data!$B$2="",0,"-"))</f>
        <v>5.4469376790117275E+141</v>
      </c>
      <c r="BD19" s="50">
        <f>IFERROR((5.670373*10^-8*(BJ19+273.15)^4+((Annex!$B$5+Annex!$B$6)*(BJ19-O19)+Annex!$B$7*(BJ19-INDEX(BJ:BJ,IFERROR(MATCH($B19-Annex!$B$9/60,$B:$B),2)))/(60*($B19-INDEX($B:$B,IFERROR(MATCH($B19-Annex!$B$9/60,$B:$B),2)))))/Annex!$B$8)/1000,IF(Data!$B$2="",0,"-"))</f>
        <v>-65.117261060974513</v>
      </c>
      <c r="BE19" s="50">
        <f>IFERROR((5.670373*10^-8*(BK19+273.15)^4+((Annex!$B$5+Annex!$B$6)*(BK19-R19)+Annex!$B$7*(BK19-INDEX(BK:BK,IFERROR(MATCH($B19-Annex!$B$9/60,$B:$B),2)))/(60*($B19-INDEX($B:$B,IFERROR(MATCH($B19-Annex!$B$9/60,$B:$B),2)))))/Annex!$B$8)/1000,IF(Data!$B$2="",0,"-"))</f>
        <v>-2.2274999999999997E+36</v>
      </c>
      <c r="BF19" s="50">
        <f>IFERROR((5.670373*10^-8*(BL19+273.15)^4+((Annex!$B$5+Annex!$B$6)*(BL19-U19)+Annex!$B$7*(BL19-INDEX(BL:BL,IFERROR(MATCH($B19-Annex!$B$9/60,$B:$B),2)))/(60*($B19-INDEX($B:$B,IFERROR(MATCH($B19-Annex!$B$9/60,$B:$B),2)))))/Annex!$B$8)/1000,IF(Data!$B$2="",0,"-"))</f>
        <v>30.287016032132392</v>
      </c>
      <c r="BG19" s="50">
        <f>IFERROR((5.670373*10^-8*(BM19+273.15)^4+((Annex!$B$5+Annex!$B$6)*(BM19-X19)+Annex!$B$7*(BM19-INDEX(BM:BM,IFERROR(MATCH($B19-Annex!$B$9/60,$B:$B),2)))/(60*($B19-INDEX($B:$B,IFERROR(MATCH($B19-Annex!$B$9/60,$B:$B),2)))))/Annex!$B$8)/1000,IF(Data!$B$2="",0,"-"))</f>
        <v>-5.163339403246533E+37</v>
      </c>
      <c r="BH19" s="50">
        <f>IFERROR((5.670373*10^-8*(BN19+273.15)^4+((Annex!$B$5+Annex!$B$6)*(BN19-AA19)+Annex!$B$7*(BN19-INDEX(BN:BN,IFERROR(MATCH($B19-Annex!$B$9/60,$B:$B),2)))/(60*($B19-INDEX($B:$B,IFERROR(MATCH($B19-Annex!$B$9/60,$B:$B),2)))))/Annex!$B$8)/1000,IF(Data!$B$2="",0,"-"))</f>
        <v>-6.2020531345497574</v>
      </c>
      <c r="BI19" s="20">
        <v>9.8999999999999993E+37</v>
      </c>
      <c r="BJ19" s="20">
        <v>549.15899999999999</v>
      </c>
      <c r="BK19" s="20">
        <v>254.85900000000001</v>
      </c>
      <c r="BL19" s="20">
        <v>310.46699999999998</v>
      </c>
      <c r="BM19" s="20">
        <v>-37.311999999999998</v>
      </c>
      <c r="BN19" s="20">
        <v>264.41399999999999</v>
      </c>
    </row>
    <row r="20" spans="1:66" x14ac:dyDescent="0.3">
      <c r="A20" s="5">
        <v>19</v>
      </c>
      <c r="B20" s="19">
        <v>1.581833332311362</v>
      </c>
      <c r="C20" s="20">
        <v>164.773932</v>
      </c>
      <c r="D20" s="20">
        <v>164.12819400000001</v>
      </c>
      <c r="E20" s="20">
        <v>218.41971799999999</v>
      </c>
      <c r="F20" s="49">
        <f>IFERROR(SUM(C20:E20),IF(Data!$B$2="",0,"-"))</f>
        <v>547.32184400000006</v>
      </c>
      <c r="G20" s="50">
        <f>IFERROR(F20-Annex!$B$10,IF(Data!$B$2="",0,"-"))</f>
        <v>120.71384400000005</v>
      </c>
      <c r="H20" s="50">
        <f>IFERROR(AVERAGE(INDEX(G:G,IFERROR(MATCH($B20-Annex!$B$12/60,$B:$B),2)):G20),IF(Data!$B$2="",0,"-"))</f>
        <v>120.7136262857143</v>
      </c>
      <c r="I20" s="50">
        <f>IFERROR(-14000*(G20-INDEX(G:G,IFERROR(MATCH($B20-Annex!$B$11/60,$B:$B),2)))/(60*($B20-INDEX($B:$B,IFERROR(MATCH($B20-Annex!$B$11/60,$B:$B),2)))),IF(Data!$B$2="",0,"-"))</f>
        <v>5.7111041591589649</v>
      </c>
      <c r="J20" s="50">
        <f>IFERROR(-14000*(H20-INDEX(H:H,IFERROR(MATCH($B20-Annex!$B$13/60,$B:$B),2)))/(60*($B20-INDEX($B:$B,IFERROR(MATCH($B20-Annex!$B$13/60,$B:$B),2)))),IF(Data!$B$2="",0,"-"))</f>
        <v>12.639931032440602</v>
      </c>
      <c r="K20" s="20">
        <v>1382.2824000000001</v>
      </c>
      <c r="L20" s="20">
        <v>19.393999999999998</v>
      </c>
      <c r="M20" s="20">
        <v>9.8999999999999993E+37</v>
      </c>
      <c r="N20" s="20">
        <v>250.08600000000001</v>
      </c>
      <c r="O20" s="20">
        <v>188.702</v>
      </c>
      <c r="P20" s="20">
        <v>160.48599999999999</v>
      </c>
      <c r="Q20" s="20">
        <v>214.81200000000001</v>
      </c>
      <c r="R20" s="20">
        <v>9.8999999999999993E+37</v>
      </c>
      <c r="S20" s="20">
        <v>904.24099999999999</v>
      </c>
      <c r="T20" s="20">
        <v>927.02</v>
      </c>
      <c r="U20" s="20">
        <v>102.111</v>
      </c>
      <c r="V20" s="20">
        <v>365.04599999999999</v>
      </c>
      <c r="W20" s="20">
        <v>77.043999999999997</v>
      </c>
      <c r="X20" s="20">
        <v>9.8999999999999993E+37</v>
      </c>
      <c r="Y20" s="20">
        <v>571.34299999999996</v>
      </c>
      <c r="Z20" s="20">
        <v>9.8999999999999993E+37</v>
      </c>
      <c r="AA20" s="20">
        <v>224.34100000000001</v>
      </c>
      <c r="AB20" s="20">
        <v>920.70699999999999</v>
      </c>
      <c r="AC20" s="20">
        <v>466.03199999999998</v>
      </c>
      <c r="AD20" s="20">
        <v>29.777999999999999</v>
      </c>
      <c r="AE20" s="20">
        <v>336.22199999999998</v>
      </c>
      <c r="AF20" s="20">
        <v>738.26800000000003</v>
      </c>
      <c r="AG20" s="20">
        <v>725.59199999999998</v>
      </c>
      <c r="AH20" s="50">
        <f>IFERROR(AVERAGE(INDEX(AL:AL,IFERROR(MATCH($B20-Annex!$B$4/60,$B:$B),2)):AL20),IF(Data!$B$2="",0,"-"))</f>
        <v>0.45934694233470413</v>
      </c>
      <c r="AI20" s="50">
        <f>IFERROR(AVERAGE(INDEX(AM:AM,IFERROR(MATCH($B20-Annex!$B$4/60,$B:$B),2)):AM20),IF(Data!$B$2="",0,"-"))</f>
        <v>-20.992080854445565</v>
      </c>
      <c r="AJ20" s="50">
        <f>IFERROR(AVERAGE(INDEX(AN:AN,IFERROR(MATCH($B20-Annex!$B$4/60,$B:$B),2)):AN20),IF(Data!$B$2="",0,"-"))</f>
        <v>-2.2274999999999997E+36</v>
      </c>
      <c r="AK20" s="50">
        <f>IFERROR(AVERAGE(INDEX(AO:AO,IFERROR(MATCH($B20-Annex!$B$4/60,$B:$B),2)):AO20),IF(Data!$B$2="",0,"-"))</f>
        <v>-11.584995831908815</v>
      </c>
      <c r="AL20" s="50">
        <f>IFERROR((5.670373*10^-8*(AP20+273.15)^4+((Annex!$B$5+Annex!$B$6)*(AP20-L20)+Annex!$B$7*(AP20-INDEX(AP:AP,IFERROR(MATCH($B20-Annex!$B$9/60,$B:$B),2)))/(60*($B20-INDEX($B:$B,IFERROR(MATCH($B20-Annex!$B$9/60,$B:$B),2)))))/Annex!$B$8)/1000,IF(Data!$B$2="",0,"-"))</f>
        <v>0.45589515235538886</v>
      </c>
      <c r="AM20" s="50">
        <f>IFERROR((5.670373*10^-8*(AQ20+273.15)^4+((Annex!$B$5+Annex!$B$6)*(AQ20-O20)+Annex!$B$7*(AQ20-INDEX(AQ:AQ,IFERROR(MATCH($B20-Annex!$B$9/60,$B:$B),2)))/(60*($B20-INDEX($B:$B,IFERROR(MATCH($B20-Annex!$B$9/60,$B:$B),2)))))/Annex!$B$8)/1000,IF(Data!$B$2="",0,"-"))</f>
        <v>-28.172501185984775</v>
      </c>
      <c r="AN20" s="50">
        <f>IFERROR((5.670373*10^-8*(AR20+273.15)^4+((Annex!$B$5+Annex!$B$6)*(AR20-R20)+Annex!$B$7*(AR20-INDEX(AR:AR,IFERROR(MATCH($B20-Annex!$B$9/60,$B:$B),2)))/(60*($B20-INDEX($B:$B,IFERROR(MATCH($B20-Annex!$B$9/60,$B:$B),2)))))/Annex!$B$8)/1000,IF(Data!$B$2="",0,"-"))</f>
        <v>-2.2274999999999997E+36</v>
      </c>
      <c r="AO20" s="50">
        <f>IFERROR((5.670373*10^-8*(AS20+273.15)^4+((Annex!$B$5+Annex!$B$6)*(AS20-U20)+Annex!$B$7*(AS20-INDEX(AS:AS,IFERROR(MATCH($B20-Annex!$B$9/60,$B:$B),2)))/(60*($B20-INDEX($B:$B,IFERROR(MATCH($B20-Annex!$B$9/60,$B:$B),2)))))/Annex!$B$8)/1000,IF(Data!$B$2="",0,"-"))</f>
        <v>92.51143792520466</v>
      </c>
      <c r="AP20" s="20">
        <v>20.832000000000001</v>
      </c>
      <c r="AQ20" s="20">
        <v>61.075000000000003</v>
      </c>
      <c r="AR20" s="20">
        <v>-34.802</v>
      </c>
      <c r="AS20" s="20">
        <v>246.096</v>
      </c>
      <c r="AT20" s="20">
        <v>19.021999999999998</v>
      </c>
      <c r="AU20" s="20">
        <v>32.164999999999999</v>
      </c>
      <c r="AV20" s="20">
        <v>302.14999999999998</v>
      </c>
      <c r="AW20" s="50">
        <f>IFERROR(AVERAGE(INDEX(BC:BC,IFERROR(MATCH($B20-Annex!$B$4/60,$B:$B),2)):BC20),IF(Data!$B$2="",0,"-"))</f>
        <v>5.4469376790117275E+141</v>
      </c>
      <c r="AX20" s="50">
        <f>IFERROR(AVERAGE(INDEX(BD:BD,IFERROR(MATCH($B20-Annex!$B$4/60,$B:$B),2)):BD20),IF(Data!$B$2="",0,"-"))</f>
        <v>57.535524742549299</v>
      </c>
      <c r="AY20" s="50">
        <f>IFERROR(AVERAGE(INDEX(BE:BE,IFERROR(MATCH($B20-Annex!$B$4/60,$B:$B),2)):BE20),IF(Data!$B$2="",0,"-"))</f>
        <v>-2.2274999999999997E+36</v>
      </c>
      <c r="AZ20" s="50">
        <f>IFERROR(AVERAGE(INDEX(BF:BF,IFERROR(MATCH($B20-Annex!$B$4/60,$B:$B),2)):BF20),IF(Data!$B$2="",0,"-"))</f>
        <v>-8.9592217849487987</v>
      </c>
      <c r="BA20" s="50">
        <f>IFERROR(AVERAGE(INDEX(BG:BG,IFERROR(MATCH($B20-Annex!$B$4/60,$B:$B),2)):BG20),IF(Data!$B$2="",0,"-"))</f>
        <v>3.1125358165781298E+141</v>
      </c>
      <c r="BB20" s="50">
        <f>IFERROR(AVERAGE(INDEX(BH:BH,IFERROR(MATCH($B20-Annex!$B$4/60,$B:$B),2)):BH20),IF(Data!$B$2="",0,"-"))</f>
        <v>19.727830878245982</v>
      </c>
      <c r="BC20" s="50">
        <f>IFERROR((5.670373*10^-8*(BI20+273.15)^4+((Annex!$B$5+Annex!$B$6)*(BI20-L20)+Annex!$B$7*(BI20-INDEX(BI:BI,IFERROR(MATCH($B20-Annex!$B$9/60,$B:$B),2)))/(60*($B20-INDEX($B:$B,IFERROR(MATCH($B20-Annex!$B$9/60,$B:$B),2)))))/Annex!$B$8)/1000,IF(Data!$B$2="",0,"-"))</f>
        <v>5.4469376790117275E+141</v>
      </c>
      <c r="BD20" s="50">
        <f>IFERROR((5.670373*10^-8*(BJ20+273.15)^4+((Annex!$B$5+Annex!$B$6)*(BJ20-O20)+Annex!$B$7*(BJ20-INDEX(BJ:BJ,IFERROR(MATCH($B20-Annex!$B$9/60,$B:$B),2)))/(60*($B20-INDEX($B:$B,IFERROR(MATCH($B20-Annex!$B$9/60,$B:$B),2)))))/Annex!$B$8)/1000,IF(Data!$B$2="",0,"-"))</f>
        <v>179.28216202707387</v>
      </c>
      <c r="BE20" s="50">
        <f>IFERROR((5.670373*10^-8*(BK20+273.15)^4+((Annex!$B$5+Annex!$B$6)*(BK20-R20)+Annex!$B$7*(BK20-INDEX(BK:BK,IFERROR(MATCH($B20-Annex!$B$9/60,$B:$B),2)))/(60*($B20-INDEX($B:$B,IFERROR(MATCH($B20-Annex!$B$9/60,$B:$B),2)))))/Annex!$B$8)/1000,IF(Data!$B$2="",0,"-"))</f>
        <v>-2.2274999999999997E+36</v>
      </c>
      <c r="BF20" s="50">
        <f>IFERROR((5.670373*10^-8*(BL20+273.15)^4+((Annex!$B$5+Annex!$B$6)*(BL20-U20)+Annex!$B$7*(BL20-INDEX(BL:BL,IFERROR(MATCH($B20-Annex!$B$9/60,$B:$B),2)))/(60*($B20-INDEX($B:$B,IFERROR(MATCH($B20-Annex!$B$9/60,$B:$B),2)))))/Annex!$B$8)/1000,IF(Data!$B$2="",0,"-"))</f>
        <v>-21.847215977446378</v>
      </c>
      <c r="BG20" s="50">
        <f>IFERROR((5.670373*10^-8*(BM20+273.15)^4+((Annex!$B$5+Annex!$B$6)*(BM20-X20)+Annex!$B$7*(BM20-INDEX(BM:BM,IFERROR(MATCH($B20-Annex!$B$9/60,$B:$B),2)))/(60*($B20-INDEX($B:$B,IFERROR(MATCH($B20-Annex!$B$9/60,$B:$B),2)))))/Annex!$B$8)/1000,IF(Data!$B$2="",0,"-"))</f>
        <v>-2.2274999999999997E+36</v>
      </c>
      <c r="BH20" s="50">
        <f>IFERROR((5.670373*10^-8*(BN20+273.15)^4+((Annex!$B$5+Annex!$B$6)*(BN20-AA20)+Annex!$B$7*(BN20-INDEX(BN:BN,IFERROR(MATCH($B20-Annex!$B$9/60,$B:$B),2)))/(60*($B20-INDEX($B:$B,IFERROR(MATCH($B20-Annex!$B$9/60,$B:$B),2)))))/Annex!$B$8)/1000,IF(Data!$B$2="",0,"-"))</f>
        <v>35.932281568410239</v>
      </c>
      <c r="BI20" s="20">
        <v>9.8999999999999993E+37</v>
      </c>
      <c r="BJ20" s="20">
        <v>749.86599999999999</v>
      </c>
      <c r="BK20" s="20">
        <v>261.03699999999998</v>
      </c>
      <c r="BL20" s="20">
        <v>161.99</v>
      </c>
      <c r="BM20" s="20">
        <v>105.334</v>
      </c>
      <c r="BN20" s="20">
        <v>278.65699999999998</v>
      </c>
    </row>
    <row r="21" spans="1:66" x14ac:dyDescent="0.3">
      <c r="A21" s="5">
        <v>20</v>
      </c>
      <c r="B21" s="19">
        <v>1.6671666700858623</v>
      </c>
      <c r="C21" s="20">
        <v>164.74220199999999</v>
      </c>
      <c r="D21" s="20">
        <v>164.16890799999999</v>
      </c>
      <c r="E21" s="20">
        <v>218.44823400000001</v>
      </c>
      <c r="F21" s="49">
        <f>IFERROR(SUM(C21:E21),IF(Data!$B$2="",0,"-"))</f>
        <v>547.35934399999996</v>
      </c>
      <c r="G21" s="50">
        <f>IFERROR(F21-Annex!$B$10,IF(Data!$B$2="",0,"-"))</f>
        <v>120.75134399999996</v>
      </c>
      <c r="H21" s="50">
        <f>IFERROR(AVERAGE(INDEX(G:G,IFERROR(MATCH($B21-Annex!$B$12/60,$B:$B),2)):G21),IF(Data!$B$2="",0,"-"))</f>
        <v>120.71083371428573</v>
      </c>
      <c r="I21" s="50">
        <f>IFERROR(-14000*(G21-INDEX(G:G,IFERROR(MATCH($B21-Annex!$B$11/60,$B:$B),2)))/(60*($B21-INDEX($B:$B,IFERROR(MATCH($B21-Annex!$B$11/60,$B:$B),2)))),IF(Data!$B$2="",0,"-"))</f>
        <v>-3.9388975959790167</v>
      </c>
      <c r="J21" s="50">
        <f>IFERROR(-14000*(H21-INDEX(H:H,IFERROR(MATCH($B21-Annex!$B$13/60,$B:$B),2)))/(60*($B21-INDEX($B:$B,IFERROR(MATCH($B21-Annex!$B$13/60,$B:$B),2)))),IF(Data!$B$2="",0,"-"))</f>
        <v>13.360037607667266</v>
      </c>
      <c r="K21" s="20">
        <v>1094.04278</v>
      </c>
      <c r="L21" s="20">
        <v>19.323</v>
      </c>
      <c r="M21" s="20">
        <v>9.8999999999999993E+37</v>
      </c>
      <c r="N21" s="20">
        <v>96.503</v>
      </c>
      <c r="O21" s="20">
        <v>356.95</v>
      </c>
      <c r="P21" s="20">
        <v>206.42</v>
      </c>
      <c r="Q21" s="20">
        <v>444.54399999999998</v>
      </c>
      <c r="R21" s="20">
        <v>9.8999999999999993E+37</v>
      </c>
      <c r="S21" s="20">
        <v>1102.9000000000001</v>
      </c>
      <c r="T21" s="20">
        <v>726.58</v>
      </c>
      <c r="U21" s="20">
        <v>102.956</v>
      </c>
      <c r="V21" s="20">
        <v>230.499</v>
      </c>
      <c r="W21" s="20">
        <v>81.965000000000003</v>
      </c>
      <c r="X21" s="20">
        <v>9.8999999999999993E+37</v>
      </c>
      <c r="Y21" s="20">
        <v>670.803</v>
      </c>
      <c r="Z21" s="20">
        <v>9.8999999999999993E+37</v>
      </c>
      <c r="AA21" s="20">
        <v>72.771000000000001</v>
      </c>
      <c r="AB21" s="20">
        <v>638.35699999999997</v>
      </c>
      <c r="AC21" s="20">
        <v>309.54399999999998</v>
      </c>
      <c r="AD21" s="20">
        <v>22.302</v>
      </c>
      <c r="AE21" s="20">
        <v>434.43200000000002</v>
      </c>
      <c r="AF21" s="20">
        <v>814.49099999999999</v>
      </c>
      <c r="AG21" s="20">
        <v>482.77600000000001</v>
      </c>
      <c r="AH21" s="50">
        <f>IFERROR(AVERAGE(INDEX(AL:AL,IFERROR(MATCH($B21-Annex!$B$4/60,$B:$B),2)):AL21),IF(Data!$B$2="",0,"-"))</f>
        <v>0.46073145358317608</v>
      </c>
      <c r="AI21" s="50">
        <f>IFERROR(AVERAGE(INDEX(AM:AM,IFERROR(MATCH($B21-Annex!$B$4/60,$B:$B),2)):AM21),IF(Data!$B$2="",0,"-"))</f>
        <v>-32.997759002752559</v>
      </c>
      <c r="AJ21" s="50">
        <f>IFERROR(AVERAGE(INDEX(AN:AN,IFERROR(MATCH($B21-Annex!$B$4/60,$B:$B),2)):AN21),IF(Data!$B$2="",0,"-"))</f>
        <v>-2.2274999999999997E+36</v>
      </c>
      <c r="AK21" s="50">
        <f>IFERROR(AVERAGE(INDEX(AO:AO,IFERROR(MATCH($B21-Annex!$B$4/60,$B:$B),2)):AO21),IF(Data!$B$2="",0,"-"))</f>
        <v>-6.6107895781194097</v>
      </c>
      <c r="AL21" s="50">
        <f>IFERROR((5.670373*10^-8*(AP21+273.15)^4+((Annex!$B$5+Annex!$B$6)*(AP21-L21)+Annex!$B$7*(AP21-INDEX(AP:AP,IFERROR(MATCH($B21-Annex!$B$9/60,$B:$B),2)))/(60*($B21-INDEX($B:$B,IFERROR(MATCH($B21-Annex!$B$9/60,$B:$B),2)))))/Annex!$B$8)/1000,IF(Data!$B$2="",0,"-"))</f>
        <v>0.46637423109469223</v>
      </c>
      <c r="AM21" s="50">
        <f>IFERROR((5.670373*10^-8*(AQ21+273.15)^4+((Annex!$B$5+Annex!$B$6)*(AQ21-O21)+Annex!$B$7*(AQ21-INDEX(AQ:AQ,IFERROR(MATCH($B21-Annex!$B$9/60,$B:$B),2)))/(60*($B21-INDEX($B:$B,IFERROR(MATCH($B21-Annex!$B$9/60,$B:$B),2)))))/Annex!$B$8)/1000,IF(Data!$B$2="",0,"-"))</f>
        <v>-63.620148426930555</v>
      </c>
      <c r="AN21" s="50">
        <f>IFERROR((5.670373*10^-8*(AR21+273.15)^4+((Annex!$B$5+Annex!$B$6)*(AR21-R21)+Annex!$B$7*(AR21-INDEX(AR:AR,IFERROR(MATCH($B21-Annex!$B$9/60,$B:$B),2)))/(60*($B21-INDEX($B:$B,IFERROR(MATCH($B21-Annex!$B$9/60,$B:$B),2)))))/Annex!$B$8)/1000,IF(Data!$B$2="",0,"-"))</f>
        <v>-2.2274999999999997E+36</v>
      </c>
      <c r="AO21" s="50">
        <f>IFERROR((5.670373*10^-8*(AS21+273.15)^4+((Annex!$B$5+Annex!$B$6)*(AS21-U21)+Annex!$B$7*(AS21-INDEX(AS:AS,IFERROR(MATCH($B21-Annex!$B$9/60,$B:$B),2)))/(60*($B21-INDEX($B:$B,IFERROR(MATCH($B21-Annex!$B$9/60,$B:$B),2)))))/Annex!$B$8)/1000,IF(Data!$B$2="",0,"-"))</f>
        <v>49.498912908681966</v>
      </c>
      <c r="AP21" s="20">
        <v>20.832000000000001</v>
      </c>
      <c r="AQ21" s="20">
        <v>-23.76</v>
      </c>
      <c r="AR21" s="20">
        <v>-184.81700000000001</v>
      </c>
      <c r="AS21" s="20">
        <v>113.86799999999999</v>
      </c>
      <c r="AT21" s="20">
        <v>18.969000000000001</v>
      </c>
      <c r="AU21" s="20">
        <v>32.146999999999998</v>
      </c>
      <c r="AV21" s="20">
        <v>273.08300000000003</v>
      </c>
      <c r="AW21" s="50">
        <f>IFERROR(AVERAGE(INDEX(BC:BC,IFERROR(MATCH($B21-Annex!$B$4/60,$B:$B),2)):BC21),IF(Data!$B$2="",0,"-"))</f>
        <v>5.4469376790117275E+141</v>
      </c>
      <c r="AX21" s="50">
        <f>IFERROR(AVERAGE(INDEX(BD:BD,IFERROR(MATCH($B21-Annex!$B$4/60,$B:$B),2)):BD21),IF(Data!$B$2="",0,"-"))</f>
        <v>63.136748548073584</v>
      </c>
      <c r="AY21" s="50">
        <f>IFERROR(AVERAGE(INDEX(BE:BE,IFERROR(MATCH($B21-Annex!$B$4/60,$B:$B),2)):BE21),IF(Data!$B$2="",0,"-"))</f>
        <v>-2.2274999999999997E+36</v>
      </c>
      <c r="AZ21" s="50">
        <f>IFERROR(AVERAGE(INDEX(BF:BF,IFERROR(MATCH($B21-Annex!$B$4/60,$B:$B),2)):BF21),IF(Data!$B$2="",0,"-"))</f>
        <v>-18.049031195603167</v>
      </c>
      <c r="BA21" s="50">
        <f>IFERROR(AVERAGE(INDEX(BG:BG,IFERROR(MATCH($B21-Annex!$B$4/60,$B:$B),2)):BG21),IF(Data!$B$2="",0,"-"))</f>
        <v>2.3344018624335974E+141</v>
      </c>
      <c r="BB21" s="50">
        <f>IFERROR(AVERAGE(INDEX(BH:BH,IFERROR(MATCH($B21-Annex!$B$4/60,$B:$B),2)):BH21),IF(Data!$B$2="",0,"-"))</f>
        <v>5.998530134019437</v>
      </c>
      <c r="BC21" s="50">
        <f>IFERROR((5.670373*10^-8*(BI21+273.15)^4+((Annex!$B$5+Annex!$B$6)*(BI21-L21)+Annex!$B$7*(BI21-INDEX(BI:BI,IFERROR(MATCH($B21-Annex!$B$9/60,$B:$B),2)))/(60*($B21-INDEX($B:$B,IFERROR(MATCH($B21-Annex!$B$9/60,$B:$B),2)))))/Annex!$B$8)/1000,IF(Data!$B$2="",0,"-"))</f>
        <v>5.4469376790117275E+141</v>
      </c>
      <c r="BD21" s="50">
        <f>IFERROR((5.670373*10^-8*(BJ21+273.15)^4+((Annex!$B$5+Annex!$B$6)*(BJ21-O21)+Annex!$B$7*(BJ21-INDEX(BJ:BJ,IFERROR(MATCH($B21-Annex!$B$9/60,$B:$B),2)))/(60*($B21-INDEX($B:$B,IFERROR(MATCH($B21-Annex!$B$9/60,$B:$B),2)))))/Annex!$B$8)/1000,IF(Data!$B$2="",0,"-"))</f>
        <v>164.06065088141213</v>
      </c>
      <c r="BE21" s="50">
        <f>IFERROR((5.670373*10^-8*(BK21+273.15)^4+((Annex!$B$5+Annex!$B$6)*(BK21-R21)+Annex!$B$7*(BK21-INDEX(BK:BK,IFERROR(MATCH($B21-Annex!$B$9/60,$B:$B),2)))/(60*($B21-INDEX($B:$B,IFERROR(MATCH($B21-Annex!$B$9/60,$B:$B),2)))))/Annex!$B$8)/1000,IF(Data!$B$2="",0,"-"))</f>
        <v>-2.2274999999999997E+36</v>
      </c>
      <c r="BF21" s="50">
        <f>IFERROR((5.670373*10^-8*(BL21+273.15)^4+((Annex!$B$5+Annex!$B$6)*(BL21-U21)+Annex!$B$7*(BL21-INDEX(BL:BL,IFERROR(MATCH($B21-Annex!$B$9/60,$B:$B),2)))/(60*($B21-INDEX($B:$B,IFERROR(MATCH($B21-Annex!$B$9/60,$B:$B),2)))))/Annex!$B$8)/1000,IF(Data!$B$2="",0,"-"))</f>
        <v>-40.593345645232176</v>
      </c>
      <c r="BG21" s="50">
        <f>IFERROR((5.670373*10^-8*(BM21+273.15)^4+((Annex!$B$5+Annex!$B$6)*(BM21-X21)+Annex!$B$7*(BM21-INDEX(BM:BM,IFERROR(MATCH($B21-Annex!$B$9/60,$B:$B),2)))/(60*($B21-INDEX($B:$B,IFERROR(MATCH($B21-Annex!$B$9/60,$B:$B),2)))))/Annex!$B$8)/1000,IF(Data!$B$2="",0,"-"))</f>
        <v>-2.2274999999999997E+36</v>
      </c>
      <c r="BH21" s="50">
        <f>IFERROR((5.670373*10^-8*(BN21+273.15)^4+((Annex!$B$5+Annex!$B$6)*(BN21-AA21)+Annex!$B$7*(BN21-INDEX(BN:BN,IFERROR(MATCH($B21-Annex!$B$9/60,$B:$B),2)))/(60*($B21-INDEX($B:$B,IFERROR(MATCH($B21-Annex!$B$9/60,$B:$B),2)))))/Annex!$B$8)/1000,IF(Data!$B$2="",0,"-"))</f>
        <v>-26.178569589309884</v>
      </c>
      <c r="BI21" s="20">
        <v>9.8999999999999993E+37</v>
      </c>
      <c r="BJ21" s="20">
        <v>742.03499999999997</v>
      </c>
      <c r="BK21" s="20">
        <v>267.40499999999997</v>
      </c>
      <c r="BL21" s="20">
        <v>216.422</v>
      </c>
      <c r="BM21" s="20">
        <v>161.38900000000001</v>
      </c>
      <c r="BN21" s="20">
        <v>199.815</v>
      </c>
    </row>
    <row r="22" spans="1:66" x14ac:dyDescent="0.3">
      <c r="A22" s="5">
        <v>21</v>
      </c>
      <c r="B22" s="19">
        <v>1.7508333397563547</v>
      </c>
      <c r="C22" s="20">
        <v>164.71208999999999</v>
      </c>
      <c r="D22" s="20">
        <v>164.10701800000001</v>
      </c>
      <c r="E22" s="20">
        <v>218.428676</v>
      </c>
      <c r="F22" s="49">
        <f>IFERROR(SUM(C22:E22),IF(Data!$B$2="",0,"-"))</f>
        <v>547.24778400000002</v>
      </c>
      <c r="G22" s="50">
        <f>IFERROR(F22-Annex!$B$10,IF(Data!$B$2="",0,"-"))</f>
        <v>120.63978400000002</v>
      </c>
      <c r="H22" s="50">
        <f>IFERROR(AVERAGE(INDEX(G:G,IFERROR(MATCH($B22-Annex!$B$12/60,$B:$B),2)):G22),IF(Data!$B$2="",0,"-"))</f>
        <v>120.69257642857143</v>
      </c>
      <c r="I22" s="50">
        <f>IFERROR(-14000*(G22-INDEX(G:G,IFERROR(MATCH($B22-Annex!$B$11/60,$B:$B),2)))/(60*($B22-INDEX($B:$B,IFERROR(MATCH($B22-Annex!$B$11/60,$B:$B),2)))),IF(Data!$B$2="",0,"-"))</f>
        <v>29.97056505715112</v>
      </c>
      <c r="J22" s="50">
        <f>IFERROR(-14000*(H22-INDEX(H:H,IFERROR(MATCH($B22-Annex!$B$13/60,$B:$B),2)))/(60*($B22-INDEX($B:$B,IFERROR(MATCH($B22-Annex!$B$13/60,$B:$B),2)))),IF(Data!$B$2="",0,"-"))</f>
        <v>13.99286042625172</v>
      </c>
      <c r="K22" s="20">
        <v>1265.23119</v>
      </c>
      <c r="L22" s="20">
        <v>19.43</v>
      </c>
      <c r="M22" s="20">
        <v>9.8999999999999993E+37</v>
      </c>
      <c r="N22" s="20">
        <v>40.662999999999997</v>
      </c>
      <c r="O22" s="20">
        <v>489.18799999999999</v>
      </c>
      <c r="P22" s="20">
        <v>532.67899999999997</v>
      </c>
      <c r="Q22" s="20">
        <v>554.37900000000002</v>
      </c>
      <c r="R22" s="20">
        <v>9.8999999999999993E+37</v>
      </c>
      <c r="S22" s="20">
        <v>931.52599999999995</v>
      </c>
      <c r="T22" s="20">
        <v>542.72199999999998</v>
      </c>
      <c r="U22" s="20">
        <v>205.249</v>
      </c>
      <c r="V22" s="20">
        <v>169.71299999999999</v>
      </c>
      <c r="W22" s="20">
        <v>376.12400000000002</v>
      </c>
      <c r="X22" s="20">
        <v>9.8999999999999993E+37</v>
      </c>
      <c r="Y22" s="20">
        <v>875.16300000000001</v>
      </c>
      <c r="Z22" s="20">
        <v>9.8999999999999993E+37</v>
      </c>
      <c r="AA22" s="20">
        <v>187.81299999999999</v>
      </c>
      <c r="AB22" s="20">
        <v>490.15699999999998</v>
      </c>
      <c r="AC22" s="20">
        <v>268.35700000000003</v>
      </c>
      <c r="AD22" s="20">
        <v>364.47</v>
      </c>
      <c r="AE22" s="20">
        <v>664.91200000000003</v>
      </c>
      <c r="AF22" s="20">
        <v>713.37400000000002</v>
      </c>
      <c r="AG22" s="20">
        <v>372.89499999999998</v>
      </c>
      <c r="AH22" s="50">
        <f>IFERROR(AVERAGE(INDEX(AL:AL,IFERROR(MATCH($B22-Annex!$B$4/60,$B:$B),2)):AL22),IF(Data!$B$2="",0,"-"))</f>
        <v>0.46326309357451051</v>
      </c>
      <c r="AI22" s="50">
        <f>IFERROR(AVERAGE(INDEX(AM:AM,IFERROR(MATCH($B22-Annex!$B$4/60,$B:$B),2)):AM22),IF(Data!$B$2="",0,"-"))</f>
        <v>-36.570779515548637</v>
      </c>
      <c r="AJ22" s="50">
        <f>IFERROR(AVERAGE(INDEX(AN:AN,IFERROR(MATCH($B22-Annex!$B$4/60,$B:$B),2)):AN22),IF(Data!$B$2="",0,"-"))</f>
        <v>-2.2274999999999997E+36</v>
      </c>
      <c r="AK22" s="50">
        <f>IFERROR(AVERAGE(INDEX(AO:AO,IFERROR(MATCH($B22-Annex!$B$4/60,$B:$B),2)):AO22),IF(Data!$B$2="",0,"-"))</f>
        <v>-17.65457801985616</v>
      </c>
      <c r="AL22" s="50">
        <f>IFERROR((5.670373*10^-8*(AP22+273.15)^4+((Annex!$B$5+Annex!$B$6)*(AP22-L22)+Annex!$B$7*(AP22-INDEX(AP:AP,IFERROR(MATCH($B22-Annex!$B$9/60,$B:$B),2)))/(60*($B22-INDEX($B:$B,IFERROR(MATCH($B22-Annex!$B$9/60,$B:$B),2)))))/Annex!$B$8)/1000,IF(Data!$B$2="",0,"-"))</f>
        <v>0.49330629468227505</v>
      </c>
      <c r="AM22" s="50">
        <f>IFERROR((5.670373*10^-8*(AQ22+273.15)^4+((Annex!$B$5+Annex!$B$6)*(AQ22-O22)+Annex!$B$7*(AQ22-INDEX(AQ:AQ,IFERROR(MATCH($B22-Annex!$B$9/60,$B:$B),2)))/(60*($B22-INDEX($B:$B,IFERROR(MATCH($B22-Annex!$B$9/60,$B:$B),2)))))/Annex!$B$8)/1000,IF(Data!$B$2="",0,"-"))</f>
        <v>-10.724369945272242</v>
      </c>
      <c r="AN22" s="50">
        <f>IFERROR((5.670373*10^-8*(AR22+273.15)^4+((Annex!$B$5+Annex!$B$6)*(AR22-R22)+Annex!$B$7*(AR22-INDEX(AR:AR,IFERROR(MATCH($B22-Annex!$B$9/60,$B:$B),2)))/(60*($B22-INDEX($B:$B,IFERROR(MATCH($B22-Annex!$B$9/60,$B:$B),2)))))/Annex!$B$8)/1000,IF(Data!$B$2="",0,"-"))</f>
        <v>-2.2274999999999997E+36</v>
      </c>
      <c r="AO22" s="50">
        <f>IFERROR((5.670373*10^-8*(AS22+273.15)^4+((Annex!$B$5+Annex!$B$6)*(AS22-U22)+Annex!$B$7*(AS22-INDEX(AS:AS,IFERROR(MATCH($B22-Annex!$B$9/60,$B:$B),2)))/(60*($B22-INDEX($B:$B,IFERROR(MATCH($B22-Annex!$B$9/60,$B:$B),2)))))/Annex!$B$8)/1000,IF(Data!$B$2="",0,"-"))</f>
        <v>-92.452748215434426</v>
      </c>
      <c r="AP22" s="20">
        <v>20.902000000000001</v>
      </c>
      <c r="AQ22" s="20">
        <v>57.795000000000002</v>
      </c>
      <c r="AR22" s="20">
        <v>28.672000000000001</v>
      </c>
      <c r="AS22" s="20">
        <v>71.78</v>
      </c>
      <c r="AT22" s="20">
        <v>19.093</v>
      </c>
      <c r="AU22" s="20">
        <v>32.146999999999998</v>
      </c>
      <c r="AV22" s="20">
        <v>220.64699999999999</v>
      </c>
      <c r="AW22" s="50">
        <f>IFERROR(AVERAGE(INDEX(BC:BC,IFERROR(MATCH($B22-Annex!$B$4/60,$B:$B),2)):BC22),IF(Data!$B$2="",0,"-"))</f>
        <v>5.4469376790117275E+141</v>
      </c>
      <c r="AX22" s="50">
        <f>IFERROR(AVERAGE(INDEX(BD:BD,IFERROR(MATCH($B22-Annex!$B$4/60,$B:$B),2)):BD22),IF(Data!$B$2="",0,"-"))</f>
        <v>40.823487801667362</v>
      </c>
      <c r="AY22" s="50">
        <f>IFERROR(AVERAGE(INDEX(BE:BE,IFERROR(MATCH($B22-Annex!$B$4/60,$B:$B),2)):BE22),IF(Data!$B$2="",0,"-"))</f>
        <v>-2.2274999999999997E+36</v>
      </c>
      <c r="AZ22" s="50">
        <f>IFERROR(AVERAGE(INDEX(BF:BF,IFERROR(MATCH($B22-Annex!$B$4/60,$B:$B),2)):BF22),IF(Data!$B$2="",0,"-"))</f>
        <v>-15.327444568581523</v>
      </c>
      <c r="BA22" s="50">
        <f>IFERROR(AVERAGE(INDEX(BG:BG,IFERROR(MATCH($B22-Annex!$B$4/60,$B:$B),2)):BG22),IF(Data!$B$2="",0,"-"))</f>
        <v>1.5562679082890649E+141</v>
      </c>
      <c r="BB22" s="50">
        <f>IFERROR(AVERAGE(INDEX(BH:BH,IFERROR(MATCH($B22-Annex!$B$4/60,$B:$B),2)):BH22),IF(Data!$B$2="",0,"-"))</f>
        <v>-4.17928411934035</v>
      </c>
      <c r="BC22" s="50">
        <f>IFERROR((5.670373*10^-8*(BI22+273.15)^4+((Annex!$B$5+Annex!$B$6)*(BI22-L22)+Annex!$B$7*(BI22-INDEX(BI:BI,IFERROR(MATCH($B22-Annex!$B$9/60,$B:$B),2)))/(60*($B22-INDEX($B:$B,IFERROR(MATCH($B22-Annex!$B$9/60,$B:$B),2)))))/Annex!$B$8)/1000,IF(Data!$B$2="",0,"-"))</f>
        <v>5.4469376790117275E+141</v>
      </c>
      <c r="BD22" s="50">
        <f>IFERROR((5.670373*10^-8*(BJ22+273.15)^4+((Annex!$B$5+Annex!$B$6)*(BJ22-O22)+Annex!$B$7*(BJ22-INDEX(BJ:BJ,IFERROR(MATCH($B22-Annex!$B$9/60,$B:$B),2)))/(60*($B22-INDEX($B:$B,IFERROR(MATCH($B22-Annex!$B$9/60,$B:$B),2)))))/Annex!$B$8)/1000,IF(Data!$B$2="",0,"-"))</f>
        <v>34.002427981627875</v>
      </c>
      <c r="BE22" s="50">
        <f>IFERROR((5.670373*10^-8*(BK22+273.15)^4+((Annex!$B$5+Annex!$B$6)*(BK22-R22)+Annex!$B$7*(BK22-INDEX(BK:BK,IFERROR(MATCH($B22-Annex!$B$9/60,$B:$B),2)))/(60*($B22-INDEX($B:$B,IFERROR(MATCH($B22-Annex!$B$9/60,$B:$B),2)))))/Annex!$B$8)/1000,IF(Data!$B$2="",0,"-"))</f>
        <v>-2.2274999999999997E+36</v>
      </c>
      <c r="BF22" s="50">
        <f>IFERROR((5.670373*10^-8*(BL22+273.15)^4+((Annex!$B$5+Annex!$B$6)*(BL22-U22)+Annex!$B$7*(BL22-INDEX(BL:BL,IFERROR(MATCH($B22-Annex!$B$9/60,$B:$B),2)))/(60*($B22-INDEX($B:$B,IFERROR(MATCH($B22-Annex!$B$9/60,$B:$B),2)))))/Annex!$B$8)/1000,IF(Data!$B$2="",0,"-"))</f>
        <v>13.907246901865221</v>
      </c>
      <c r="BG22" s="50">
        <f>IFERROR((5.670373*10^-8*(BM22+273.15)^4+((Annex!$B$5+Annex!$B$6)*(BM22-X22)+Annex!$B$7*(BM22-INDEX(BM:BM,IFERROR(MATCH($B22-Annex!$B$9/60,$B:$B),2)))/(60*($B22-INDEX($B:$B,IFERROR(MATCH($B22-Annex!$B$9/60,$B:$B),2)))))/Annex!$B$8)/1000,IF(Data!$B$2="",0,"-"))</f>
        <v>-2.2274999999999997E+36</v>
      </c>
      <c r="BH22" s="50">
        <f>IFERROR((5.670373*10^-8*(BN22+273.15)^4+((Annex!$B$5+Annex!$B$6)*(BN22-AA22)+Annex!$B$7*(BN22-INDEX(BN:BN,IFERROR(MATCH($B22-Annex!$B$9/60,$B:$B),2)))/(60*($B22-INDEX($B:$B,IFERROR(MATCH($B22-Annex!$B$9/60,$B:$B),2)))))/Annex!$B$8)/1000,IF(Data!$B$2="",0,"-"))</f>
        <v>-12.735727803489311</v>
      </c>
      <c r="BI22" s="20">
        <v>9.8999999999999993E+37</v>
      </c>
      <c r="BJ22" s="20">
        <v>705.62199999999996</v>
      </c>
      <c r="BK22" s="20">
        <v>120.429</v>
      </c>
      <c r="BL22" s="20">
        <v>184.91300000000001</v>
      </c>
      <c r="BM22" s="20">
        <v>236.64</v>
      </c>
      <c r="BN22" s="20">
        <v>243.804</v>
      </c>
    </row>
    <row r="23" spans="1:66" x14ac:dyDescent="0.3">
      <c r="A23" s="5">
        <v>22</v>
      </c>
      <c r="B23" s="19">
        <v>1.8538333405740559</v>
      </c>
      <c r="C23" s="20">
        <v>164.69663199999999</v>
      </c>
      <c r="D23" s="20">
        <v>164.12819400000001</v>
      </c>
      <c r="E23" s="20">
        <v>218.43519900000001</v>
      </c>
      <c r="F23" s="49">
        <f>IFERROR(SUM(C23:E23),IF(Data!$B$2="",0,"-"))</f>
        <v>547.26002500000004</v>
      </c>
      <c r="G23" s="50">
        <f>IFERROR(F23-Annex!$B$10,IF(Data!$B$2="",0,"-"))</f>
        <v>120.65202500000004</v>
      </c>
      <c r="H23" s="50">
        <f>IFERROR(AVERAGE(INDEX(G:G,IFERROR(MATCH($B23-Annex!$B$12/60,$B:$B),2)):G23),IF(Data!$B$2="",0,"-"))</f>
        <v>120.6790942857143</v>
      </c>
      <c r="I23" s="50">
        <f>IFERROR(-14000*(G23-INDEX(G:G,IFERROR(MATCH($B23-Annex!$B$11/60,$B:$B),2)))/(60*($B23-INDEX($B:$B,IFERROR(MATCH($B23-Annex!$B$11/60,$B:$B),2)))),IF(Data!$B$2="",0,"-"))</f>
        <v>22.240756101871494</v>
      </c>
      <c r="J23" s="50">
        <f>IFERROR(-14000*(H23-INDEX(H:H,IFERROR(MATCH($B23-Annex!$B$13/60,$B:$B),2)))/(60*($B23-INDEX($B:$B,IFERROR(MATCH($B23-Annex!$B$13/60,$B:$B),2)))),IF(Data!$B$2="",0,"-"))</f>
        <v>15.687773033171297</v>
      </c>
      <c r="K23" s="20">
        <v>1826.6725799999999</v>
      </c>
      <c r="L23" s="20">
        <v>19.411999999999999</v>
      </c>
      <c r="M23" s="20">
        <v>9.8999999999999993E+37</v>
      </c>
      <c r="N23" s="20">
        <v>439.62299999999999</v>
      </c>
      <c r="O23" s="20">
        <v>431.61900000000003</v>
      </c>
      <c r="P23" s="20">
        <v>808.79</v>
      </c>
      <c r="Q23" s="20">
        <v>556.71400000000006</v>
      </c>
      <c r="R23" s="20">
        <v>9.8999999999999993E+37</v>
      </c>
      <c r="S23" s="20">
        <v>478.05</v>
      </c>
      <c r="T23" s="20">
        <v>325.07499999999999</v>
      </c>
      <c r="U23" s="20">
        <v>177.12100000000001</v>
      </c>
      <c r="V23" s="20">
        <v>532.64499999999998</v>
      </c>
      <c r="W23" s="20">
        <v>694.79300000000001</v>
      </c>
      <c r="X23" s="20">
        <v>9.8999999999999993E+37</v>
      </c>
      <c r="Y23" s="20">
        <v>822.92600000000004</v>
      </c>
      <c r="Z23" s="20">
        <v>1244.2950000000001</v>
      </c>
      <c r="AA23" s="20">
        <v>255.25899999999999</v>
      </c>
      <c r="AB23" s="20">
        <v>284.15699999999998</v>
      </c>
      <c r="AC23" s="20">
        <v>603.10599999999999</v>
      </c>
      <c r="AD23" s="20">
        <v>670.61699999999996</v>
      </c>
      <c r="AE23" s="20">
        <v>558.41499999999996</v>
      </c>
      <c r="AF23" s="20">
        <v>331.173</v>
      </c>
      <c r="AG23" s="20">
        <v>97.72</v>
      </c>
      <c r="AH23" s="50">
        <f>IFERROR(AVERAGE(INDEX(AL:AL,IFERROR(MATCH($B23-Annex!$B$4/60,$B:$B),2)):AL23),IF(Data!$B$2="",0,"-"))</f>
        <v>0.46806288496043064</v>
      </c>
      <c r="AI23" s="50">
        <f>IFERROR(AVERAGE(INDEX(AM:AM,IFERROR(MATCH($B23-Annex!$B$4/60,$B:$B),2)):AM23),IF(Data!$B$2="",0,"-"))</f>
        <v>-40.739643063961729</v>
      </c>
      <c r="AJ23" s="50">
        <f>IFERROR(AVERAGE(INDEX(AN:AN,IFERROR(MATCH($B23-Annex!$B$4/60,$B:$B),2)):AN23),IF(Data!$B$2="",0,"-"))</f>
        <v>-2.2274999999999997E+36</v>
      </c>
      <c r="AK23" s="50">
        <f>IFERROR(AVERAGE(INDEX(AO:AO,IFERROR(MATCH($B23-Annex!$B$4/60,$B:$B),2)):AO23),IF(Data!$B$2="",0,"-"))</f>
        <v>-2.591218396552442</v>
      </c>
      <c r="AL23" s="50">
        <f>IFERROR((5.670373*10^-8*(AP23+273.15)^4+((Annex!$B$5+Annex!$B$6)*(AP23-L23)+Annex!$B$7*(AP23-INDEX(AP:AP,IFERROR(MATCH($B23-Annex!$B$9/60,$B:$B),2)))/(60*($B23-INDEX($B:$B,IFERROR(MATCH($B23-Annex!$B$9/60,$B:$B),2)))))/Annex!$B$8)/1000,IF(Data!$B$2="",0,"-"))</f>
        <v>0.49028119205682946</v>
      </c>
      <c r="AM23" s="50">
        <f>IFERROR((5.670373*10^-8*(AQ23+273.15)^4+((Annex!$B$5+Annex!$B$6)*(AQ23-O23)+Annex!$B$7*(AQ23-INDEX(AQ:AQ,IFERROR(MATCH($B23-Annex!$B$9/60,$B:$B),2)))/(60*($B23-INDEX($B:$B,IFERROR(MATCH($B23-Annex!$B$9/60,$B:$B),2)))))/Annex!$B$8)/1000,IF(Data!$B$2="",0,"-"))</f>
        <v>-17.892322514734442</v>
      </c>
      <c r="AN23" s="50">
        <f>IFERROR((5.670373*10^-8*(AR23+273.15)^4+((Annex!$B$5+Annex!$B$6)*(AR23-R23)+Annex!$B$7*(AR23-INDEX(AR:AR,IFERROR(MATCH($B23-Annex!$B$9/60,$B:$B),2)))/(60*($B23-INDEX($B:$B,IFERROR(MATCH($B23-Annex!$B$9/60,$B:$B),2)))))/Annex!$B$8)/1000,IF(Data!$B$2="",0,"-"))</f>
        <v>-2.2274999999999997E+36</v>
      </c>
      <c r="AO23" s="50">
        <f>IFERROR((5.670373*10^-8*(AS23+273.15)^4+((Annex!$B$5+Annex!$B$6)*(AS23-U23)+Annex!$B$7*(AS23-INDEX(AS:AS,IFERROR(MATCH($B23-Annex!$B$9/60,$B:$B),2)))/(60*($B23-INDEX($B:$B,IFERROR(MATCH($B23-Annex!$B$9/60,$B:$B),2)))))/Annex!$B$8)/1000,IF(Data!$B$2="",0,"-"))</f>
        <v>6.505974194981639</v>
      </c>
      <c r="AP23" s="20">
        <v>20.902000000000001</v>
      </c>
      <c r="AQ23" s="20">
        <v>-39.667999999999999</v>
      </c>
      <c r="AR23" s="20">
        <v>94.927000000000007</v>
      </c>
      <c r="AS23" s="20">
        <v>127.048</v>
      </c>
      <c r="AT23" s="20">
        <v>19.146000000000001</v>
      </c>
      <c r="AU23" s="20">
        <v>32.182000000000002</v>
      </c>
      <c r="AV23" s="20">
        <v>194.001</v>
      </c>
      <c r="AW23" s="50">
        <f>IFERROR(AVERAGE(INDEX(BC:BC,IFERROR(MATCH($B23-Annex!$B$4/60,$B:$B),2)):BC23),IF(Data!$B$2="",0,"-"))</f>
        <v>5.4469376790117275E+141</v>
      </c>
      <c r="AX23" s="50">
        <f>IFERROR(AVERAGE(INDEX(BD:BD,IFERROR(MATCH($B23-Annex!$B$4/60,$B:$B),2)):BD23),IF(Data!$B$2="",0,"-"))</f>
        <v>62.474859918595698</v>
      </c>
      <c r="AY23" s="50">
        <f>IFERROR(AVERAGE(INDEX(BE:BE,IFERROR(MATCH($B23-Annex!$B$4/60,$B:$B),2)):BE23),IF(Data!$B$2="",0,"-"))</f>
        <v>-2.2274999999999997E+36</v>
      </c>
      <c r="AZ23" s="50">
        <f>IFERROR(AVERAGE(INDEX(BF:BF,IFERROR(MATCH($B23-Annex!$B$4/60,$B:$B),2)):BF23),IF(Data!$B$2="",0,"-"))</f>
        <v>-8.744050050478652</v>
      </c>
      <c r="BA23" s="50">
        <f>IFERROR(AVERAGE(INDEX(BG:BG,IFERROR(MATCH($B23-Annex!$B$4/60,$B:$B),2)):BG23),IF(Data!$B$2="",0,"-"))</f>
        <v>7.7813395414453246E+140</v>
      </c>
      <c r="BB23" s="50">
        <f>IFERROR(AVERAGE(INDEX(BH:BH,IFERROR(MATCH($B23-Annex!$B$4/60,$B:$B),2)):BH23),IF(Data!$B$2="",0,"-"))</f>
        <v>-6.4181128920151851</v>
      </c>
      <c r="BC23" s="50">
        <f>IFERROR((5.670373*10^-8*(BI23+273.15)^4+((Annex!$B$5+Annex!$B$6)*(BI23-L23)+Annex!$B$7*(BI23-INDEX(BI:BI,IFERROR(MATCH($B23-Annex!$B$9/60,$B:$B),2)))/(60*($B23-INDEX($B:$B,IFERROR(MATCH($B23-Annex!$B$9/60,$B:$B),2)))))/Annex!$B$8)/1000,IF(Data!$B$2="",0,"-"))</f>
        <v>5.4469376790117275E+141</v>
      </c>
      <c r="BD23" s="50">
        <f>IFERROR((5.670373*10^-8*(BJ23+273.15)^4+((Annex!$B$5+Annex!$B$6)*(BJ23-O23)+Annex!$B$7*(BJ23-INDEX(BJ:BJ,IFERROR(MATCH($B23-Annex!$B$9/60,$B:$B),2)))/(60*($B23-INDEX($B:$B,IFERROR(MATCH($B23-Annex!$B$9/60,$B:$B),2)))))/Annex!$B$8)/1000,IF(Data!$B$2="",0,"-"))</f>
        <v>162.81939558038104</v>
      </c>
      <c r="BE23" s="50">
        <f>IFERROR((5.670373*10^-8*(BK23+273.15)^4+((Annex!$B$5+Annex!$B$6)*(BK23-R23)+Annex!$B$7*(BK23-INDEX(BK:BK,IFERROR(MATCH($B23-Annex!$B$9/60,$B:$B),2)))/(60*($B23-INDEX($B:$B,IFERROR(MATCH($B23-Annex!$B$9/60,$B:$B),2)))))/Annex!$B$8)/1000,IF(Data!$B$2="",0,"-"))</f>
        <v>-2.2274999999999997E+36</v>
      </c>
      <c r="BF23" s="50">
        <f>IFERROR((5.670373*10^-8*(BL23+273.15)^4+((Annex!$B$5+Annex!$B$6)*(BL23-U23)+Annex!$B$7*(BL23-INDEX(BL:BL,IFERROR(MATCH($B23-Annex!$B$9/60,$B:$B),2)))/(60*($B23-INDEX($B:$B,IFERROR(MATCH($B23-Annex!$B$9/60,$B:$B),2)))))/Annex!$B$8)/1000,IF(Data!$B$2="",0,"-"))</f>
        <v>29.534573220076787</v>
      </c>
      <c r="BG23" s="50">
        <f>IFERROR((5.670373*10^-8*(BM23+273.15)^4+((Annex!$B$5+Annex!$B$6)*(BM23-X23)+Annex!$B$7*(BM23-INDEX(BM:BM,IFERROR(MATCH($B23-Annex!$B$9/60,$B:$B),2)))/(60*($B23-INDEX($B:$B,IFERROR(MATCH($B23-Annex!$B$9/60,$B:$B),2)))))/Annex!$B$8)/1000,IF(Data!$B$2="",0,"-"))</f>
        <v>-2.2274999999999997E+36</v>
      </c>
      <c r="BH23" s="50">
        <f>IFERROR((5.670373*10^-8*(BN23+273.15)^4+((Annex!$B$5+Annex!$B$6)*(BN23-AA23)+Annex!$B$7*(BN23-INDEX(BN:BN,IFERROR(MATCH($B23-Annex!$B$9/60,$B:$B),2)))/(60*($B23-INDEX($B:$B,IFERROR(MATCH($B23-Annex!$B$9/60,$B:$B),2)))))/Annex!$B$8)/1000,IF(Data!$B$2="",0,"-"))</f>
        <v>12.540653938601176</v>
      </c>
      <c r="BI23" s="20">
        <v>9.8999999999999993E+37</v>
      </c>
      <c r="BJ23" s="20">
        <v>865.33699999999999</v>
      </c>
      <c r="BK23" s="20">
        <v>164.47399999999999</v>
      </c>
      <c r="BL23" s="20">
        <v>265.05799999999999</v>
      </c>
      <c r="BM23" s="20">
        <v>130.77199999999999</v>
      </c>
      <c r="BN23" s="20">
        <v>221</v>
      </c>
    </row>
    <row r="24" spans="1:66" x14ac:dyDescent="0.3">
      <c r="A24" s="5">
        <v>23</v>
      </c>
      <c r="B24" s="19">
        <v>1.9435000070370734</v>
      </c>
      <c r="C24" s="20">
        <v>164.69256100000001</v>
      </c>
      <c r="D24" s="20">
        <v>164.107832</v>
      </c>
      <c r="E24" s="20">
        <v>218.43519900000001</v>
      </c>
      <c r="F24" s="49">
        <f>IFERROR(SUM(C24:E24),IF(Data!$B$2="",0,"-"))</f>
        <v>547.235592</v>
      </c>
      <c r="G24" s="50">
        <f>IFERROR(F24-Annex!$B$10,IF(Data!$B$2="",0,"-"))</f>
        <v>120.62759199999999</v>
      </c>
      <c r="H24" s="50">
        <f>IFERROR(AVERAGE(INDEX(G:G,IFERROR(MATCH($B24-Annex!$B$12/60,$B:$B),2)):G24),IF(Data!$B$2="",0,"-"))</f>
        <v>120.67223657142858</v>
      </c>
      <c r="I24" s="50">
        <f>IFERROR(-14000*(G24-INDEX(G:G,IFERROR(MATCH($B24-Annex!$B$11/60,$B:$B),2)))/(60*($B24-INDEX($B:$B,IFERROR(MATCH($B24-Annex!$B$11/60,$B:$B),2)))),IF(Data!$B$2="",0,"-"))</f>
        <v>16.852842275275894</v>
      </c>
      <c r="J24" s="50">
        <f>IFERROR(-14000*(H24-INDEX(H:H,IFERROR(MATCH($B24-Annex!$B$13/60,$B:$B),2)))/(60*($B24-INDEX($B:$B,IFERROR(MATCH($B24-Annex!$B$13/60,$B:$B),2)))),IF(Data!$B$2="",0,"-"))</f>
        <v>15.092158263962681</v>
      </c>
      <c r="K24" s="20">
        <v>2164.2714299999998</v>
      </c>
      <c r="L24" s="20">
        <v>19.411999999999999</v>
      </c>
      <c r="M24" s="20">
        <v>985.64499999999998</v>
      </c>
      <c r="N24" s="20">
        <v>538.45100000000002</v>
      </c>
      <c r="O24" s="20">
        <v>429.39100000000002</v>
      </c>
      <c r="P24" s="20">
        <v>821.49599999999998</v>
      </c>
      <c r="Q24" s="20">
        <v>368.29700000000003</v>
      </c>
      <c r="R24" s="20">
        <v>9.8999999999999993E+37</v>
      </c>
      <c r="S24" s="20">
        <v>209.614</v>
      </c>
      <c r="T24" s="20">
        <v>274.55399999999997</v>
      </c>
      <c r="U24" s="20">
        <v>228.67</v>
      </c>
      <c r="V24" s="20">
        <v>643.95399999999995</v>
      </c>
      <c r="W24" s="20">
        <v>860.97299999999996</v>
      </c>
      <c r="X24" s="20">
        <v>9.8999999999999993E+37</v>
      </c>
      <c r="Y24" s="20">
        <v>653.80899999999997</v>
      </c>
      <c r="Z24" s="20">
        <v>1033.4860000000001</v>
      </c>
      <c r="AA24" s="20">
        <v>327.06900000000002</v>
      </c>
      <c r="AB24" s="20">
        <v>247.82900000000001</v>
      </c>
      <c r="AC24" s="20">
        <v>766.274</v>
      </c>
      <c r="AD24" s="20">
        <v>879.85799999999995</v>
      </c>
      <c r="AE24" s="20">
        <v>446.75200000000001</v>
      </c>
      <c r="AF24" s="20">
        <v>224.32300000000001</v>
      </c>
      <c r="AG24" s="20">
        <v>77.727000000000004</v>
      </c>
      <c r="AH24" s="50">
        <f>IFERROR(AVERAGE(INDEX(AL:AL,IFERROR(MATCH($B24-Annex!$B$4/60,$B:$B),2)):AL24),IF(Data!$B$2="",0,"-"))</f>
        <v>0.46089607170565489</v>
      </c>
      <c r="AI24" s="50">
        <f>IFERROR(AVERAGE(INDEX(AM:AM,IFERROR(MATCH($B24-Annex!$B$4/60,$B:$B),2)):AM24),IF(Data!$B$2="",0,"-"))</f>
        <v>-46.487389297675364</v>
      </c>
      <c r="AJ24" s="50">
        <f>IFERROR(AVERAGE(INDEX(AN:AN,IFERROR(MATCH($B24-Annex!$B$4/60,$B:$B),2)):AN24),IF(Data!$B$2="",0,"-"))</f>
        <v>-2.2274999999999997E+36</v>
      </c>
      <c r="AK24" s="50">
        <f>IFERROR(AVERAGE(INDEX(AO:AO,IFERROR(MATCH($B24-Annex!$B$4/60,$B:$B),2)):AO24),IF(Data!$B$2="",0,"-"))</f>
        <v>2.3175486086724866</v>
      </c>
      <c r="AL24" s="50">
        <f>IFERROR((5.670373*10^-8*(AP24+273.15)^4+((Annex!$B$5+Annex!$B$6)*(AP24-L24)+Annex!$B$7*(AP24-INDEX(AP:AP,IFERROR(MATCH($B24-Annex!$B$9/60,$B:$B),2)))/(60*($B24-INDEX($B:$B,IFERROR(MATCH($B24-Annex!$B$9/60,$B:$B),2)))))/Annex!$B$8)/1000,IF(Data!$B$2="",0,"-"))</f>
        <v>0.44058405784461596</v>
      </c>
      <c r="AM24" s="50">
        <f>IFERROR((5.670373*10^-8*(AQ24+273.15)^4+((Annex!$B$5+Annex!$B$6)*(AQ24-O24)+Annex!$B$7*(AQ24-INDEX(AQ:AQ,IFERROR(MATCH($B24-Annex!$B$9/60,$B:$B),2)))/(60*($B24-INDEX($B:$B,IFERROR(MATCH($B24-Annex!$B$9/60,$B:$B),2)))))/Annex!$B$8)/1000,IF(Data!$B$2="",0,"-"))</f>
        <v>-21.178376284422395</v>
      </c>
      <c r="AN24" s="50">
        <f>IFERROR((5.670373*10^-8*(AR24+273.15)^4+((Annex!$B$5+Annex!$B$6)*(AR24-R24)+Annex!$B$7*(AR24-INDEX(AR:AR,IFERROR(MATCH($B24-Annex!$B$9/60,$B:$B),2)))/(60*($B24-INDEX($B:$B,IFERROR(MATCH($B24-Annex!$B$9/60,$B:$B),2)))))/Annex!$B$8)/1000,IF(Data!$B$2="",0,"-"))</f>
        <v>-2.2274999999999997E+36</v>
      </c>
      <c r="AO24" s="50">
        <f>IFERROR((5.670373*10^-8*(AS24+273.15)^4+((Annex!$B$5+Annex!$B$6)*(AS24-U24)+Annex!$B$7*(AS24-INDEX(AS:AS,IFERROR(MATCH($B24-Annex!$B$9/60,$B:$B),2)))/(60*($B24-INDEX($B:$B,IFERROR(MATCH($B24-Annex!$B$9/60,$B:$B),2)))))/Annex!$B$8)/1000,IF(Data!$B$2="",0,"-"))</f>
        <v>-16.612410080337838</v>
      </c>
      <c r="AP24" s="20">
        <v>20.867000000000001</v>
      </c>
      <c r="AQ24" s="20">
        <v>29.901</v>
      </c>
      <c r="AR24" s="20">
        <v>75.113</v>
      </c>
      <c r="AS24" s="20">
        <v>43.143000000000001</v>
      </c>
      <c r="AT24" s="20">
        <v>19.199000000000002</v>
      </c>
      <c r="AU24" s="20">
        <v>32.216999999999999</v>
      </c>
      <c r="AV24" s="20">
        <v>349.92899999999997</v>
      </c>
      <c r="AW24" s="50">
        <f>IFERROR(AVERAGE(INDEX(BC:BC,IFERROR(MATCH($B24-Annex!$B$4/60,$B:$B),2)):BC24),IF(Data!$B$2="",0,"-"))</f>
        <v>5.4469376790117275E+141</v>
      </c>
      <c r="AX24" s="50">
        <f>IFERROR(AVERAGE(INDEX(BD:BD,IFERROR(MATCH($B24-Annex!$B$4/60,$B:$B),2)):BD24),IF(Data!$B$2="",0,"-"))</f>
        <v>63.553701145651424</v>
      </c>
      <c r="AY24" s="50">
        <f>IFERROR(AVERAGE(INDEX(BE:BE,IFERROR(MATCH($B24-Annex!$B$4/60,$B:$B),2)):BE24),IF(Data!$B$2="",0,"-"))</f>
        <v>-2.2274999999999997E+36</v>
      </c>
      <c r="AZ24" s="50">
        <f>IFERROR(AVERAGE(INDEX(BF:BF,IFERROR(MATCH($B24-Annex!$B$4/60,$B:$B),2)):BF24),IF(Data!$B$2="",0,"-"))</f>
        <v>-3.2541529777654037</v>
      </c>
      <c r="BA24" s="50">
        <f>IFERROR(AVERAGE(INDEX(BG:BG,IFERROR(MATCH($B24-Annex!$B$4/60,$B:$B),2)):BG24),IF(Data!$B$2="",0,"-"))</f>
        <v>-1.6011028361011249E+37</v>
      </c>
      <c r="BB24" s="50">
        <f>IFERROR(AVERAGE(INDEX(BH:BH,IFERROR(MATCH($B24-Annex!$B$4/60,$B:$B),2)):BH24),IF(Data!$B$2="",0,"-"))</f>
        <v>-0.55312194362998268</v>
      </c>
      <c r="BC24" s="50">
        <f>IFERROR((5.670373*10^-8*(BI24+273.15)^4+((Annex!$B$5+Annex!$B$6)*(BI24-L24)+Annex!$B$7*(BI24-INDEX(BI:BI,IFERROR(MATCH($B24-Annex!$B$9/60,$B:$B),2)))/(60*($B24-INDEX($B:$B,IFERROR(MATCH($B24-Annex!$B$9/60,$B:$B),2)))))/Annex!$B$8)/1000,IF(Data!$B$2="",0,"-"))</f>
        <v>5.4469376790117275E+141</v>
      </c>
      <c r="BD24" s="50">
        <f>IFERROR((5.670373*10^-8*(BJ24+273.15)^4+((Annex!$B$5+Annex!$B$6)*(BJ24-O24)+Annex!$B$7*(BJ24-INDEX(BJ:BJ,IFERROR(MATCH($B24-Annex!$B$9/60,$B:$B),2)))/(60*($B24-INDEX($B:$B,IFERROR(MATCH($B24-Annex!$B$9/60,$B:$B),2)))))/Annex!$B$8)/1000,IF(Data!$B$2="",0,"-"))</f>
        <v>25.335163952687303</v>
      </c>
      <c r="BE24" s="50">
        <f>IFERROR((5.670373*10^-8*(BK24+273.15)^4+((Annex!$B$5+Annex!$B$6)*(BK24-R24)+Annex!$B$7*(BK24-INDEX(BK:BK,IFERROR(MATCH($B24-Annex!$B$9/60,$B:$B),2)))/(60*($B24-INDEX($B:$B,IFERROR(MATCH($B24-Annex!$B$9/60,$B:$B),2)))))/Annex!$B$8)/1000,IF(Data!$B$2="",0,"-"))</f>
        <v>-2.2274999999999997E+36</v>
      </c>
      <c r="BF24" s="50">
        <f>IFERROR((5.670373*10^-8*(BL24+273.15)^4+((Annex!$B$5+Annex!$B$6)*(BL24-U24)+Annex!$B$7*(BL24-INDEX(BL:BL,IFERROR(MATCH($B24-Annex!$B$9/60,$B:$B),2)))/(60*($B24-INDEX($B:$B,IFERROR(MATCH($B24-Annex!$B$9/60,$B:$B),2)))))/Annex!$B$8)/1000,IF(Data!$B$2="",0,"-"))</f>
        <v>-6.3656204171340383</v>
      </c>
      <c r="BG24" s="50">
        <f>IFERROR((5.670373*10^-8*(BM24+273.15)^4+((Annex!$B$5+Annex!$B$6)*(BM24-X24)+Annex!$B$7*(BM24-INDEX(BM:BM,IFERROR(MATCH($B24-Annex!$B$9/60,$B:$B),2)))/(60*($B24-INDEX($B:$B,IFERROR(MATCH($B24-Annex!$B$9/60,$B:$B),2)))))/Annex!$B$8)/1000,IF(Data!$B$2="",0,"-"))</f>
        <v>-2.2274999999999997E+36</v>
      </c>
      <c r="BH24" s="50">
        <f>IFERROR((5.670373*10^-8*(BN24+273.15)^4+((Annex!$B$5+Annex!$B$6)*(BN24-AA24)+Annex!$B$7*(BN24-INDEX(BN:BN,IFERROR(MATCH($B24-Annex!$B$9/60,$B:$B),2)))/(60*($B24-INDEX($B:$B,IFERROR(MATCH($B24-Annex!$B$9/60,$B:$B),2)))))/Annex!$B$8)/1000,IF(Data!$B$2="",0,"-"))</f>
        <v>22.688530685824727</v>
      </c>
      <c r="BI24" s="20">
        <v>9.8999999999999993E+37</v>
      </c>
      <c r="BJ24" s="20">
        <v>656.774</v>
      </c>
      <c r="BK24" s="20">
        <v>180.857</v>
      </c>
      <c r="BL24" s="20">
        <v>169.07400000000001</v>
      </c>
      <c r="BM24" s="20">
        <v>228.79300000000001</v>
      </c>
      <c r="BN24" s="20">
        <v>283.88099999999997</v>
      </c>
    </row>
    <row r="25" spans="1:66" x14ac:dyDescent="0.3">
      <c r="A25" s="5">
        <v>24</v>
      </c>
      <c r="B25" s="19">
        <v>2.03533333260566</v>
      </c>
      <c r="C25" s="20">
        <v>164.67954499999999</v>
      </c>
      <c r="D25" s="20">
        <v>164.12493499999999</v>
      </c>
      <c r="E25" s="20">
        <v>218.467792</v>
      </c>
      <c r="F25" s="49">
        <f>IFERROR(SUM(C25:E25),IF(Data!$B$2="",0,"-"))</f>
        <v>547.27227200000004</v>
      </c>
      <c r="G25" s="50">
        <f>IFERROR(F25-Annex!$B$10,IF(Data!$B$2="",0,"-"))</f>
        <v>120.66427200000004</v>
      </c>
      <c r="H25" s="50">
        <f>IFERROR(AVERAGE(INDEX(G:G,IFERROR(MATCH($B25-Annex!$B$12/60,$B:$B),2)):G25),IF(Data!$B$2="",0,"-"))</f>
        <v>120.66782671428574</v>
      </c>
      <c r="I25" s="50">
        <f>IFERROR(-14000*(G25-INDEX(G:G,IFERROR(MATCH($B25-Annex!$B$11/60,$B:$B),2)))/(60*($B25-INDEX($B:$B,IFERROR(MATCH($B25-Annex!$B$11/60,$B:$B),2)))),IF(Data!$B$2="",0,"-"))</f>
        <v>11.037349765320094</v>
      </c>
      <c r="J25" s="50">
        <f>IFERROR(-14000*(H25-INDEX(H:H,IFERROR(MATCH($B25-Annex!$B$13/60,$B:$B),2)))/(60*($B25-INDEX($B:$B,IFERROR(MATCH($B25-Annex!$B$13/60,$B:$B),2)))),IF(Data!$B$2="",0,"-"))</f>
        <v>14.038150997024999</v>
      </c>
      <c r="K25" s="20">
        <v>1634.1832099999999</v>
      </c>
      <c r="L25" s="20">
        <v>19.465</v>
      </c>
      <c r="M25" s="20">
        <v>799.51700000000005</v>
      </c>
      <c r="N25" s="20">
        <v>81.742999999999995</v>
      </c>
      <c r="O25" s="20">
        <v>357.37400000000002</v>
      </c>
      <c r="P25" s="20">
        <v>516.73699999999997</v>
      </c>
      <c r="Q25" s="20">
        <v>694.97900000000004</v>
      </c>
      <c r="R25" s="20">
        <v>9.8999999999999993E+37</v>
      </c>
      <c r="S25" s="20">
        <v>604.96299999999997</v>
      </c>
      <c r="T25" s="20">
        <v>235.76</v>
      </c>
      <c r="U25" s="20">
        <v>199.922</v>
      </c>
      <c r="V25" s="20">
        <v>93.35</v>
      </c>
      <c r="W25" s="20">
        <v>710.55200000000002</v>
      </c>
      <c r="X25" s="20">
        <v>9.8999999999999993E+37</v>
      </c>
      <c r="Y25" s="20">
        <v>951.89</v>
      </c>
      <c r="Z25" s="20">
        <v>9.8999999999999993E+37</v>
      </c>
      <c r="AA25" s="20">
        <v>213.03800000000001</v>
      </c>
      <c r="AB25" s="20">
        <v>222.99799999999999</v>
      </c>
      <c r="AC25" s="20">
        <v>326.08</v>
      </c>
      <c r="AD25" s="20">
        <v>629.9</v>
      </c>
      <c r="AE25" s="20">
        <v>808.06</v>
      </c>
      <c r="AF25" s="20">
        <v>615.06799999999998</v>
      </c>
      <c r="AG25" s="20">
        <v>25.513999999999999</v>
      </c>
      <c r="AH25" s="50">
        <f>IFERROR(AVERAGE(INDEX(AL:AL,IFERROR(MATCH($B25-Annex!$B$4/60,$B:$B),2)):AL25),IF(Data!$B$2="",0,"-"))</f>
        <v>0.46083800604468256</v>
      </c>
      <c r="AI25" s="50">
        <f>IFERROR(AVERAGE(INDEX(AM:AM,IFERROR(MATCH($B25-Annex!$B$4/60,$B:$B),2)):AM25),IF(Data!$B$2="",0,"-"))</f>
        <v>-31.099068550313891</v>
      </c>
      <c r="AJ25" s="50">
        <f>IFERROR(AVERAGE(INDEX(AN:AN,IFERROR(MATCH($B25-Annex!$B$4/60,$B:$B),2)):AN25),IF(Data!$B$2="",0,"-"))</f>
        <v>-2.2274999999999997E+36</v>
      </c>
      <c r="AK25" s="50">
        <f>IFERROR(AVERAGE(INDEX(AO:AO,IFERROR(MATCH($B25-Annex!$B$4/60,$B:$B),2)):AO25),IF(Data!$B$2="",0,"-"))</f>
        <v>-4.9978604825217365</v>
      </c>
      <c r="AL25" s="50">
        <f>IFERROR((5.670373*10^-8*(AP25+273.15)^4+((Annex!$B$5+Annex!$B$6)*(AP25-L25)+Annex!$B$7*(AP25-INDEX(AP:AP,IFERROR(MATCH($B25-Annex!$B$9/60,$B:$B),2)))/(60*($B25-INDEX($B:$B,IFERROR(MATCH($B25-Annex!$B$9/60,$B:$B),2)))))/Annex!$B$8)/1000,IF(Data!$B$2="",0,"-"))</f>
        <v>0.45627619272858211</v>
      </c>
      <c r="AM25" s="50">
        <f>IFERROR((5.670373*10^-8*(AQ25+273.15)^4+((Annex!$B$5+Annex!$B$6)*(AQ25-O25)+Annex!$B$7*(AQ25-INDEX(AQ:AQ,IFERROR(MATCH($B25-Annex!$B$9/60,$B:$B),2)))/(60*($B25-INDEX($B:$B,IFERROR(MATCH($B25-Annex!$B$9/60,$B:$B),2)))))/Annex!$B$8)/1000,IF(Data!$B$2="",0,"-"))</f>
        <v>16.135881439030484</v>
      </c>
      <c r="AN25" s="50">
        <f>IFERROR((5.670373*10^-8*(AR25+273.15)^4+((Annex!$B$5+Annex!$B$6)*(AR25-R25)+Annex!$B$7*(AR25-INDEX(AR:AR,IFERROR(MATCH($B25-Annex!$B$9/60,$B:$B),2)))/(60*($B25-INDEX($B:$B,IFERROR(MATCH($B25-Annex!$B$9/60,$B:$B),2)))))/Annex!$B$8)/1000,IF(Data!$B$2="",0,"-"))</f>
        <v>-2.2274999999999997E+36</v>
      </c>
      <c r="AO25" s="50">
        <f>IFERROR((5.670373*10^-8*(AS25+273.15)^4+((Annex!$B$5+Annex!$B$6)*(AS25-U25)+Annex!$B$7*(AS25-INDEX(AS:AS,IFERROR(MATCH($B25-Annex!$B$9/60,$B:$B),2)))/(60*($B25-INDEX($B:$B,IFERROR(MATCH($B25-Annex!$B$9/60,$B:$B),2)))))/Annex!$B$8)/1000,IF(Data!$B$2="",0,"-"))</f>
        <v>-38.591256996565257</v>
      </c>
      <c r="AP25" s="20">
        <v>20.902000000000001</v>
      </c>
      <c r="AQ25" s="20">
        <v>9.2989999999999995</v>
      </c>
      <c r="AR25" s="20">
        <v>140.00899999999999</v>
      </c>
      <c r="AS25" s="20">
        <v>52.552999999999997</v>
      </c>
      <c r="AT25" s="20">
        <v>19.164000000000001</v>
      </c>
      <c r="AU25" s="20">
        <v>32.146999999999998</v>
      </c>
      <c r="AV25" s="20">
        <v>413.73500000000001</v>
      </c>
      <c r="AW25" s="50">
        <f>IFERROR(AVERAGE(INDEX(BC:BC,IFERROR(MATCH($B25-Annex!$B$4/60,$B:$B),2)):BC25),IF(Data!$B$2="",0,"-"))</f>
        <v>5.4469376790117275E+141</v>
      </c>
      <c r="AX25" s="50">
        <f>IFERROR(AVERAGE(INDEX(BD:BD,IFERROR(MATCH($B25-Annex!$B$4/60,$B:$B),2)):BD25),IF(Data!$B$2="",0,"-"))</f>
        <v>76.794366356310476</v>
      </c>
      <c r="AY25" s="50">
        <f>IFERROR(AVERAGE(INDEX(BE:BE,IFERROR(MATCH($B25-Annex!$B$4/60,$B:$B),2)):BE25),IF(Data!$B$2="",0,"-"))</f>
        <v>-2.2274999999999997E+36</v>
      </c>
      <c r="AZ25" s="50">
        <f>IFERROR(AVERAGE(INDEX(BF:BF,IFERROR(MATCH($B25-Annex!$B$4/60,$B:$B),2)):BF25),IF(Data!$B$2="",0,"-"))</f>
        <v>-0.16955110003431301</v>
      </c>
      <c r="BA25" s="50">
        <f>IFERROR(AVERAGE(INDEX(BG:BG,IFERROR(MATCH($B25-Annex!$B$4/60,$B:$B),2)):BG25),IF(Data!$B$2="",0,"-"))</f>
        <v>-9.2854848617807591E+36</v>
      </c>
      <c r="BB25" s="50">
        <f>IFERROR(AVERAGE(INDEX(BH:BH,IFERROR(MATCH($B25-Annex!$B$4/60,$B:$B),2)):BH25),IF(Data!$B$2="",0,"-"))</f>
        <v>1.2649244288801458</v>
      </c>
      <c r="BC25" s="50">
        <f>IFERROR((5.670373*10^-8*(BI25+273.15)^4+((Annex!$B$5+Annex!$B$6)*(BI25-L25)+Annex!$B$7*(BI25-INDEX(BI:BI,IFERROR(MATCH($B25-Annex!$B$9/60,$B:$B),2)))/(60*($B25-INDEX($B:$B,IFERROR(MATCH($B25-Annex!$B$9/60,$B:$B),2)))))/Annex!$B$8)/1000,IF(Data!$B$2="",0,"-"))</f>
        <v>5.4469376790117275E+141</v>
      </c>
      <c r="BD25" s="50">
        <f>IFERROR((5.670373*10^-8*(BJ25+273.15)^4+((Annex!$B$5+Annex!$B$6)*(BJ25-O25)+Annex!$B$7*(BJ25-INDEX(BJ:BJ,IFERROR(MATCH($B25-Annex!$B$9/60,$B:$B),2)))/(60*($B25-INDEX($B:$B,IFERROR(MATCH($B25-Annex!$B$9/60,$B:$B),2)))))/Annex!$B$8)/1000,IF(Data!$B$2="",0,"-"))</f>
        <v>37.178025131965661</v>
      </c>
      <c r="BE25" s="50">
        <f>IFERROR((5.670373*10^-8*(BK25+273.15)^4+((Annex!$B$5+Annex!$B$6)*(BK25-R25)+Annex!$B$7*(BK25-INDEX(BK:BK,IFERROR(MATCH($B25-Annex!$B$9/60,$B:$B),2)))/(60*($B25-INDEX($B:$B,IFERROR(MATCH($B25-Annex!$B$9/60,$B:$B),2)))))/Annex!$B$8)/1000,IF(Data!$B$2="",0,"-"))</f>
        <v>-2.2274999999999997E+36</v>
      </c>
      <c r="BF25" s="50">
        <f>IFERROR((5.670373*10^-8*(BL25+273.15)^4+((Annex!$B$5+Annex!$B$6)*(BL25-U25)+Annex!$B$7*(BL25-INDEX(BL:BL,IFERROR(MATCH($B25-Annex!$B$9/60,$B:$B),2)))/(60*($B25-INDEX($B:$B,IFERROR(MATCH($B25-Annex!$B$9/60,$B:$B),2)))))/Annex!$B$8)/1000,IF(Data!$B$2="",0,"-"))</f>
        <v>-6.1095118145020022</v>
      </c>
      <c r="BG25" s="50">
        <f>IFERROR((5.670373*10^-8*(BM25+273.15)^4+((Annex!$B$5+Annex!$B$6)*(BM25-X25)+Annex!$B$7*(BM25-INDEX(BM:BM,IFERROR(MATCH($B25-Annex!$B$9/60,$B:$B),2)))/(60*($B25-INDEX($B:$B,IFERROR(MATCH($B25-Annex!$B$9/60,$B:$B),2)))))/Annex!$B$8)/1000,IF(Data!$B$2="",0,"-"))</f>
        <v>-2.2274999999999997E+36</v>
      </c>
      <c r="BH25" s="50">
        <f>IFERROR((5.670373*10^-8*(BN25+273.15)^4+((Annex!$B$5+Annex!$B$6)*(BN25-AA25)+Annex!$B$7*(BN25-INDEX(BN:BN,IFERROR(MATCH($B25-Annex!$B$9/60,$B:$B),2)))/(60*($B25-INDEX($B:$B,IFERROR(MATCH($B25-Annex!$B$9/60,$B:$B),2)))))/Annex!$B$8)/1000,IF(Data!$B$2="",0,"-"))</f>
        <v>-17.190644663326168</v>
      </c>
      <c r="BI25" s="20">
        <v>9.8999999999999993E+37</v>
      </c>
      <c r="BJ25" s="20">
        <v>778.77099999999996</v>
      </c>
      <c r="BK25" s="20">
        <v>133.57</v>
      </c>
      <c r="BL25" s="20">
        <v>242.124</v>
      </c>
      <c r="BM25" s="20">
        <v>276.63099999999997</v>
      </c>
      <c r="BN25" s="20">
        <v>181.76400000000001</v>
      </c>
    </row>
    <row r="26" spans="1:66" x14ac:dyDescent="0.3">
      <c r="A26" s="5">
        <v>25</v>
      </c>
      <c r="B26" s="19">
        <v>2.1278333337977529</v>
      </c>
      <c r="C26" s="20">
        <v>164.70314500000001</v>
      </c>
      <c r="D26" s="20">
        <v>164.114341</v>
      </c>
      <c r="E26" s="20">
        <v>218.37815599999999</v>
      </c>
      <c r="F26" s="49">
        <f>IFERROR(SUM(C26:E26),IF(Data!$B$2="",0,"-"))</f>
        <v>547.19564200000002</v>
      </c>
      <c r="G26" s="50">
        <f>IFERROR(F26-Annex!$B$10,IF(Data!$B$2="",0,"-"))</f>
        <v>120.58764200000002</v>
      </c>
      <c r="H26" s="50">
        <f>IFERROR(AVERAGE(INDEX(G:G,IFERROR(MATCH($B26-Annex!$B$12/60,$B:$B),2)):G26),IF(Data!$B$2="",0,"-"))</f>
        <v>120.66235757142856</v>
      </c>
      <c r="I26" s="50">
        <f>IFERROR(-14000*(G26-INDEX(G:G,IFERROR(MATCH($B26-Annex!$B$11/60,$B:$B),2)))/(60*($B26-INDEX($B:$B,IFERROR(MATCH($B26-Annex!$B$11/60,$B:$B),2)))),IF(Data!$B$2="",0,"-"))</f>
        <v>39.511781852305518</v>
      </c>
      <c r="J26" s="50">
        <f>IFERROR(-14000*(H26-INDEX(H:H,IFERROR(MATCH($B26-Annex!$B$13/60,$B:$B),2)))/(60*($B26-INDEX($B:$B,IFERROR(MATCH($B26-Annex!$B$13/60,$B:$B),2)))),IF(Data!$B$2="",0,"-"))</f>
        <v>17.244417035436417</v>
      </c>
      <c r="K26" s="20">
        <v>1003.44154</v>
      </c>
      <c r="L26" s="20">
        <v>19.483000000000001</v>
      </c>
      <c r="M26" s="20">
        <v>9.8999999999999993E+37</v>
      </c>
      <c r="N26" s="20">
        <v>53.55</v>
      </c>
      <c r="O26" s="20">
        <v>322.928</v>
      </c>
      <c r="P26" s="20">
        <v>152.52199999999999</v>
      </c>
      <c r="Q26" s="20">
        <v>648.274</v>
      </c>
      <c r="R26" s="20">
        <v>9.8999999999999993E+37</v>
      </c>
      <c r="S26" s="20">
        <v>933.01099999999997</v>
      </c>
      <c r="T26" s="20">
        <v>428.82100000000003</v>
      </c>
      <c r="U26" s="20">
        <v>177.726</v>
      </c>
      <c r="V26" s="20">
        <v>47.357999999999997</v>
      </c>
      <c r="W26" s="20">
        <v>260.202</v>
      </c>
      <c r="X26" s="20">
        <v>9.8999999999999993E+37</v>
      </c>
      <c r="Y26" s="20">
        <v>871.56200000000001</v>
      </c>
      <c r="Z26" s="20">
        <v>9.8999999999999993E+37</v>
      </c>
      <c r="AA26" s="20">
        <v>294.39699999999999</v>
      </c>
      <c r="AB26" s="20">
        <v>478.66800000000001</v>
      </c>
      <c r="AC26" s="20">
        <v>265.31900000000002</v>
      </c>
      <c r="AD26" s="20">
        <v>201.91300000000001</v>
      </c>
      <c r="AE26" s="20">
        <v>753.846</v>
      </c>
      <c r="AF26" s="20">
        <v>926.125</v>
      </c>
      <c r="AG26" s="20">
        <v>218.03</v>
      </c>
      <c r="AH26" s="50">
        <f>IFERROR(AVERAGE(INDEX(AL:AL,IFERROR(MATCH($B26-Annex!$B$4/60,$B:$B),2)):AL26),IF(Data!$B$2="",0,"-"))</f>
        <v>0.46917933662186551</v>
      </c>
      <c r="AI26" s="50">
        <f>IFERROR(AVERAGE(INDEX(AM:AM,IFERROR(MATCH($B26-Annex!$B$4/60,$B:$B),2)):AM26),IF(Data!$B$2="",0,"-"))</f>
        <v>-32.544140571046263</v>
      </c>
      <c r="AJ26" s="50">
        <f>IFERROR(AVERAGE(INDEX(AN:AN,IFERROR(MATCH($B26-Annex!$B$4/60,$B:$B),2)):AN26),IF(Data!$B$2="",0,"-"))</f>
        <v>-2.2274999999999997E+36</v>
      </c>
      <c r="AK26" s="50">
        <f>IFERROR(AVERAGE(INDEX(AO:AO,IFERROR(MATCH($B26-Annex!$B$4/60,$B:$B),2)):AO26),IF(Data!$B$2="",0,"-"))</f>
        <v>5.6325580355839344</v>
      </c>
      <c r="AL26" s="50">
        <f>IFERROR((5.670373*10^-8*(AP26+273.15)^4+((Annex!$B$5+Annex!$B$6)*(AP26-L26)+Annex!$B$7*(AP26-INDEX(AP:AP,IFERROR(MATCH($B26-Annex!$B$9/60,$B:$B),2)))/(60*($B26-INDEX($B:$B,IFERROR(MATCH($B26-Annex!$B$9/60,$B:$B),2)))))/Annex!$B$8)/1000,IF(Data!$B$2="",0,"-"))</f>
        <v>0.48153823559067505</v>
      </c>
      <c r="AM26" s="50">
        <f>IFERROR((5.670373*10^-8*(AQ26+273.15)^4+((Annex!$B$5+Annex!$B$6)*(AQ26-O26)+Annex!$B$7*(AQ26-INDEX(AQ:AQ,IFERROR(MATCH($B26-Annex!$B$9/60,$B:$B),2)))/(60*($B26-INDEX($B:$B,IFERROR(MATCH($B26-Annex!$B$9/60,$B:$B),2)))))/Annex!$B$8)/1000,IF(Data!$B$2="",0,"-"))</f>
        <v>-102.35714707900992</v>
      </c>
      <c r="AN26" s="50">
        <f>IFERROR((5.670373*10^-8*(AR26+273.15)^4+((Annex!$B$5+Annex!$B$6)*(AR26-R26)+Annex!$B$7*(AR26-INDEX(AR:AR,IFERROR(MATCH($B26-Annex!$B$9/60,$B:$B),2)))/(60*($B26-INDEX($B:$B,IFERROR(MATCH($B26-Annex!$B$9/60,$B:$B),2)))))/Annex!$B$8)/1000,IF(Data!$B$2="",0,"-"))</f>
        <v>-2.2274999999999997E+36</v>
      </c>
      <c r="AO26" s="50">
        <f>IFERROR((5.670373*10^-8*(AS26+273.15)^4+((Annex!$B$5+Annex!$B$6)*(AS26-U26)+Annex!$B$7*(AS26-INDEX(AS:AS,IFERROR(MATCH($B26-Annex!$B$9/60,$B:$B),2)))/(60*($B26-INDEX($B:$B,IFERROR(MATCH($B26-Annex!$B$9/60,$B:$B),2)))))/Annex!$B$8)/1000,IF(Data!$B$2="",0,"-"))</f>
        <v>38.567996512556789</v>
      </c>
      <c r="AP26" s="20">
        <v>20.92</v>
      </c>
      <c r="AQ26" s="20">
        <v>-162.72900000000001</v>
      </c>
      <c r="AR26" s="20">
        <v>239.10300000000001</v>
      </c>
      <c r="AS26" s="20">
        <v>123.97</v>
      </c>
      <c r="AT26" s="20">
        <v>19.11</v>
      </c>
      <c r="AU26" s="20">
        <v>32.200000000000003</v>
      </c>
      <c r="AV26" s="20">
        <v>481.04</v>
      </c>
      <c r="AW26" s="50">
        <f>IFERROR(AVERAGE(INDEX(BC:BC,IFERROR(MATCH($B26-Annex!$B$4/60,$B:$B),2)):BC26),IF(Data!$B$2="",0,"-"))</f>
        <v>5.4469376790117275E+141</v>
      </c>
      <c r="AX26" s="50">
        <f>IFERROR(AVERAGE(INDEX(BD:BD,IFERROR(MATCH($B26-Annex!$B$4/60,$B:$B),2)):BD26),IF(Data!$B$2="",0,"-"))</f>
        <v>111.46694515939042</v>
      </c>
      <c r="AY26" s="50">
        <f>IFERROR(AVERAGE(INDEX(BE:BE,IFERROR(MATCH($B26-Annex!$B$4/60,$B:$B),2)):BE26),IF(Data!$B$2="",0,"-"))</f>
        <v>-2.2274999999999997E+36</v>
      </c>
      <c r="AZ26" s="50">
        <f>IFERROR(AVERAGE(INDEX(BF:BF,IFERROR(MATCH($B26-Annex!$B$4/60,$B:$B),2)):BF26),IF(Data!$B$2="",0,"-"))</f>
        <v>-4.0910304750619746</v>
      </c>
      <c r="BA26" s="50">
        <f>IFERROR(AVERAGE(INDEX(BG:BG,IFERROR(MATCH($B26-Annex!$B$4/60,$B:$B),2)):BG26),IF(Data!$B$2="",0,"-"))</f>
        <v>-2.2274999999999997E+36</v>
      </c>
      <c r="BB26" s="50">
        <f>IFERROR(AVERAGE(INDEX(BH:BH,IFERROR(MATCH($B26-Annex!$B$4/60,$B:$B),2)):BH26),IF(Data!$B$2="",0,"-"))</f>
        <v>-10.84449780078873</v>
      </c>
      <c r="BC26" s="50">
        <f>IFERROR((5.670373*10^-8*(BI26+273.15)^4+((Annex!$B$5+Annex!$B$6)*(BI26-L26)+Annex!$B$7*(BI26-INDEX(BI:BI,IFERROR(MATCH($B26-Annex!$B$9/60,$B:$B),2)))/(60*($B26-INDEX($B:$B,IFERROR(MATCH($B26-Annex!$B$9/60,$B:$B),2)))))/Annex!$B$8)/1000,IF(Data!$B$2="",0,"-"))</f>
        <v>5.4469376790117275E+141</v>
      </c>
      <c r="BD26" s="50">
        <f>IFERROR((5.670373*10^-8*(BJ26+273.15)^4+((Annex!$B$5+Annex!$B$6)*(BJ26-O26)+Annex!$B$7*(BJ26-INDEX(BJ:BJ,IFERROR(MATCH($B26-Annex!$B$9/60,$B:$B),2)))/(60*($B26-INDEX($B:$B,IFERROR(MATCH($B26-Annex!$B$9/60,$B:$B),2)))))/Annex!$B$8)/1000,IF(Data!$B$2="",0,"-"))</f>
        <v>177.59079056058513</v>
      </c>
      <c r="BE26" s="50">
        <f>IFERROR((5.670373*10^-8*(BK26+273.15)^4+((Annex!$B$5+Annex!$B$6)*(BK26-R26)+Annex!$B$7*(BK26-INDEX(BK:BK,IFERROR(MATCH($B26-Annex!$B$9/60,$B:$B),2)))/(60*($B26-INDEX($B:$B,IFERROR(MATCH($B26-Annex!$B$9/60,$B:$B),2)))))/Annex!$B$8)/1000,IF(Data!$B$2="",0,"-"))</f>
        <v>-2.2274999999999997E+36</v>
      </c>
      <c r="BF26" s="50">
        <f>IFERROR((5.670373*10^-8*(BL26+273.15)^4+((Annex!$B$5+Annex!$B$6)*(BL26-U26)+Annex!$B$7*(BL26-INDEX(BL:BL,IFERROR(MATCH($B26-Annex!$B$9/60,$B:$B),2)))/(60*($B26-INDEX($B:$B,IFERROR(MATCH($B26-Annex!$B$9/60,$B:$B),2)))))/Annex!$B$8)/1000,IF(Data!$B$2="",0,"-"))</f>
        <v>2.8366604069387731</v>
      </c>
      <c r="BG26" s="50">
        <f>IFERROR((5.670373*10^-8*(BM26+273.15)^4+((Annex!$B$5+Annex!$B$6)*(BM26-X26)+Annex!$B$7*(BM26-INDEX(BM:BM,IFERROR(MATCH($B26-Annex!$B$9/60,$B:$B),2)))/(60*($B26-INDEX($B:$B,IFERROR(MATCH($B26-Annex!$B$9/60,$B:$B),2)))))/Annex!$B$8)/1000,IF(Data!$B$2="",0,"-"))</f>
        <v>-2.2274999999999997E+36</v>
      </c>
      <c r="BH26" s="50">
        <f>IFERROR((5.670373*10^-8*(BN26+273.15)^4+((Annex!$B$5+Annex!$B$6)*(BN26-AA26)+Annex!$B$7*(BN26-INDEX(BN:BN,IFERROR(MATCH($B26-Annex!$B$9/60,$B:$B),2)))/(60*($B26-INDEX($B:$B,IFERROR(MATCH($B26-Annex!$B$9/60,$B:$B),2)))))/Annex!$B$8)/1000,IF(Data!$B$2="",0,"-"))</f>
        <v>-90.968008742231888</v>
      </c>
      <c r="BI26" s="20">
        <v>9.8999999999999993E+37</v>
      </c>
      <c r="BJ26" s="20">
        <v>829.97400000000005</v>
      </c>
      <c r="BK26" s="20">
        <v>266.81599999999997</v>
      </c>
      <c r="BL26" s="20">
        <v>170.74299999999999</v>
      </c>
      <c r="BM26" s="20">
        <v>423.78899999999999</v>
      </c>
      <c r="BN26" s="20">
        <v>99.197999999999993</v>
      </c>
    </row>
    <row r="27" spans="1:66" x14ac:dyDescent="0.3">
      <c r="A27" s="5">
        <v>26</v>
      </c>
      <c r="B27" s="19">
        <v>2.2131666715722531</v>
      </c>
      <c r="C27" s="20">
        <v>164.67222899999999</v>
      </c>
      <c r="D27" s="20">
        <v>164.149361</v>
      </c>
      <c r="E27" s="20">
        <v>218.418903</v>
      </c>
      <c r="F27" s="49">
        <f>IFERROR(SUM(C27:E27),IF(Data!$B$2="",0,"-"))</f>
        <v>547.24049300000001</v>
      </c>
      <c r="G27" s="50">
        <f>IFERROR(F27-Annex!$B$10,IF(Data!$B$2="",0,"-"))</f>
        <v>120.63249300000001</v>
      </c>
      <c r="H27" s="50">
        <f>IFERROR(AVERAGE(INDEX(G:G,IFERROR(MATCH($B27-Annex!$B$12/60,$B:$B),2)):G27),IF(Data!$B$2="",0,"-"))</f>
        <v>120.65073600000002</v>
      </c>
      <c r="I27" s="50">
        <f>IFERROR(-14000*(G27-INDEX(G:G,IFERROR(MATCH($B27-Annex!$B$11/60,$B:$B),2)))/(60*($B27-INDEX($B:$B,IFERROR(MATCH($B27-Annex!$B$11/60,$B:$B),2)))),IF(Data!$B$2="",0,"-"))</f>
        <v>29.114655083518546</v>
      </c>
      <c r="J27" s="50">
        <f>IFERROR(-14000*(H27-INDEX(H:H,IFERROR(MATCH($B27-Annex!$B$13/60,$B:$B),2)))/(60*($B27-INDEX($B:$B,IFERROR(MATCH($B27-Annex!$B$13/60,$B:$B),2)))),IF(Data!$B$2="",0,"-"))</f>
        <v>20.594889099681552</v>
      </c>
      <c r="K27" s="20">
        <v>1993.57617</v>
      </c>
      <c r="L27" s="20">
        <v>19.43</v>
      </c>
      <c r="M27" s="20">
        <v>9.8999999999999993E+37</v>
      </c>
      <c r="N27" s="20">
        <v>634.96799999999996</v>
      </c>
      <c r="O27" s="20">
        <v>383.37099999999998</v>
      </c>
      <c r="P27" s="20">
        <v>547.70799999999997</v>
      </c>
      <c r="Q27" s="20">
        <v>186.28299999999999</v>
      </c>
      <c r="R27" s="20">
        <v>9.8999999999999993E+37</v>
      </c>
      <c r="S27" s="20">
        <v>270.93599999999998</v>
      </c>
      <c r="T27" s="20">
        <v>654.38199999999995</v>
      </c>
      <c r="U27" s="20">
        <v>249.15799999999999</v>
      </c>
      <c r="V27" s="20">
        <v>636.76300000000003</v>
      </c>
      <c r="W27" s="20">
        <v>730.76599999999996</v>
      </c>
      <c r="X27" s="20">
        <v>9.8999999999999993E+37</v>
      </c>
      <c r="Y27" s="20">
        <v>377.44299999999998</v>
      </c>
      <c r="Z27" s="20">
        <v>1114.1120000000001</v>
      </c>
      <c r="AA27" s="20">
        <v>241.37200000000001</v>
      </c>
      <c r="AB27" s="20">
        <v>671.15700000000004</v>
      </c>
      <c r="AC27" s="20">
        <v>809.12</v>
      </c>
      <c r="AD27" s="20">
        <v>597.85699999999997</v>
      </c>
      <c r="AE27" s="20">
        <v>268.77199999999999</v>
      </c>
      <c r="AF27" s="20">
        <v>280.488</v>
      </c>
      <c r="AG27" s="20">
        <v>419.798</v>
      </c>
      <c r="AH27" s="50">
        <f>IFERROR(AVERAGE(INDEX(AL:AL,IFERROR(MATCH($B27-Annex!$B$4/60,$B:$B),2)):AL27),IF(Data!$B$2="",0,"-"))</f>
        <v>0.46934627096089315</v>
      </c>
      <c r="AI27" s="50">
        <f>IFERROR(AVERAGE(INDEX(AM:AM,IFERROR(MATCH($B27-Annex!$B$4/60,$B:$B),2)):AM27),IF(Data!$B$2="",0,"-"))</f>
        <v>-41.601832889014091</v>
      </c>
      <c r="AJ27" s="50">
        <f>IFERROR(AVERAGE(INDEX(AN:AN,IFERROR(MATCH($B27-Annex!$B$4/60,$B:$B),2)):AN27),IF(Data!$B$2="",0,"-"))</f>
        <v>-2.2274999999999997E+36</v>
      </c>
      <c r="AK27" s="50">
        <f>IFERROR(AVERAGE(INDEX(AO:AO,IFERROR(MATCH($B27-Annex!$B$4/60,$B:$B),2)):AO27),IF(Data!$B$2="",0,"-"))</f>
        <v>-10.398139198972604</v>
      </c>
      <c r="AL27" s="50">
        <f>IFERROR((5.670373*10^-8*(AP27+273.15)^4+((Annex!$B$5+Annex!$B$6)*(AP27-L27)+Annex!$B$7*(AP27-INDEX(AP:AP,IFERROR(MATCH($B27-Annex!$B$9/60,$B:$B),2)))/(60*($B27-INDEX($B:$B,IFERROR(MATCH($B27-Annex!$B$9/60,$B:$B),2)))))/Annex!$B$8)/1000,IF(Data!$B$2="",0,"-"))</f>
        <v>0.45706369272858205</v>
      </c>
      <c r="AM27" s="50">
        <f>IFERROR((5.670373*10^-8*(AQ27+273.15)^4+((Annex!$B$5+Annex!$B$6)*(AQ27-O27)+Annex!$B$7*(AQ27-INDEX(AQ:AQ,IFERROR(MATCH($B27-Annex!$B$9/60,$B:$B),2)))/(60*($B27-INDEX($B:$B,IFERROR(MATCH($B27-Annex!$B$9/60,$B:$B),2)))))/Annex!$B$8)/1000,IF(Data!$B$2="",0,"-"))</f>
        <v>-91.576347411759542</v>
      </c>
      <c r="AN27" s="50">
        <f>IFERROR((5.670373*10^-8*(AR27+273.15)^4+((Annex!$B$5+Annex!$B$6)*(AR27-R27)+Annex!$B$7*(AR27-INDEX(AR:AR,IFERROR(MATCH($B27-Annex!$B$9/60,$B:$B),2)))/(60*($B27-INDEX($B:$B,IFERROR(MATCH($B27-Annex!$B$9/60,$B:$B),2)))))/Annex!$B$8)/1000,IF(Data!$B$2="",0,"-"))</f>
        <v>-2.2274999999999997E+36</v>
      </c>
      <c r="AO27" s="50">
        <f>IFERROR((5.670373*10^-8*(AS27+273.15)^4+((Annex!$B$5+Annex!$B$6)*(AS27-U27)+Annex!$B$7*(AS27-INDEX(AS:AS,IFERROR(MATCH($B27-Annex!$B$9/60,$B:$B),2)))/(60*($B27-INDEX($B:$B,IFERROR(MATCH($B27-Annex!$B$9/60,$B:$B),2)))))/Annex!$B$8)/1000,IF(Data!$B$2="",0,"-"))</f>
        <v>-19.7034427166911</v>
      </c>
      <c r="AP27" s="20">
        <v>20.902000000000001</v>
      </c>
      <c r="AQ27" s="20">
        <v>-152.346</v>
      </c>
      <c r="AR27" s="20">
        <v>138.565</v>
      </c>
      <c r="AS27" s="20">
        <v>22.02</v>
      </c>
      <c r="AT27" s="20">
        <v>19.093</v>
      </c>
      <c r="AU27" s="20">
        <v>32.094000000000001</v>
      </c>
      <c r="AV27" s="20">
        <v>431.30099999999999</v>
      </c>
      <c r="AW27" s="50">
        <f>IFERROR(AVERAGE(INDEX(BC:BC,IFERROR(MATCH($B27-Annex!$B$4/60,$B:$B),2)):BC27),IF(Data!$B$2="",0,"-"))</f>
        <v>5.4469376790117275E+141</v>
      </c>
      <c r="AX27" s="50">
        <f>IFERROR(AVERAGE(INDEX(BD:BD,IFERROR(MATCH($B27-Annex!$B$4/60,$B:$B),2)):BD27),IF(Data!$B$2="",0,"-"))</f>
        <v>72.534461570563053</v>
      </c>
      <c r="AY27" s="50">
        <f>IFERROR(AVERAGE(INDEX(BE:BE,IFERROR(MATCH($B27-Annex!$B$4/60,$B:$B),2)):BE27),IF(Data!$B$2="",0,"-"))</f>
        <v>-2.2274999999999997E+36</v>
      </c>
      <c r="AZ27" s="50">
        <f>IFERROR(AVERAGE(INDEX(BF:BF,IFERROR(MATCH($B27-Annex!$B$4/60,$B:$B),2)):BF27),IF(Data!$B$2="",0,"-"))</f>
        <v>-0.6130621413951538</v>
      </c>
      <c r="BA27" s="50">
        <f>IFERROR(AVERAGE(INDEX(BG:BG,IFERROR(MATCH($B27-Annex!$B$4/60,$B:$B),2)):BG27),IF(Data!$B$2="",0,"-"))</f>
        <v>-2.2274999999999997E+36</v>
      </c>
      <c r="BB27" s="50">
        <f>IFERROR(AVERAGE(INDEX(BH:BH,IFERROR(MATCH($B27-Annex!$B$4/60,$B:$B),2)):BH27),IF(Data!$B$2="",0,"-"))</f>
        <v>-7.0265479999698135</v>
      </c>
      <c r="BC27" s="50">
        <f>IFERROR((5.670373*10^-8*(BI27+273.15)^4+((Annex!$B$5+Annex!$B$6)*(BI27-L27)+Annex!$B$7*(BI27-INDEX(BI:BI,IFERROR(MATCH($B27-Annex!$B$9/60,$B:$B),2)))/(60*($B27-INDEX($B:$B,IFERROR(MATCH($B27-Annex!$B$9/60,$B:$B),2)))))/Annex!$B$8)/1000,IF(Data!$B$2="",0,"-"))</f>
        <v>5.4469376790117275E+141</v>
      </c>
      <c r="BD27" s="50">
        <f>IFERROR((5.670373*10^-8*(BJ27+273.15)^4+((Annex!$B$5+Annex!$B$6)*(BJ27-O27)+Annex!$B$7*(BJ27-INDEX(BJ:BJ,IFERROR(MATCH($B27-Annex!$B$9/60,$B:$B),2)))/(60*($B27-INDEX($B:$B,IFERROR(MATCH($B27-Annex!$B$9/60,$B:$B),2)))))/Annex!$B$8)/1000,IF(Data!$B$2="",0,"-"))</f>
        <v>-93.245223094717829</v>
      </c>
      <c r="BE27" s="50">
        <f>IFERROR((5.670373*10^-8*(BK27+273.15)^4+((Annex!$B$5+Annex!$B$6)*(BK27-R27)+Annex!$B$7*(BK27-INDEX(BK:BK,IFERROR(MATCH($B27-Annex!$B$9/60,$B:$B),2)))/(60*($B27-INDEX($B:$B,IFERROR(MATCH($B27-Annex!$B$9/60,$B:$B),2)))))/Annex!$B$8)/1000,IF(Data!$B$2="",0,"-"))</f>
        <v>-2.2274999999999997E+36</v>
      </c>
      <c r="BF27" s="50">
        <f>IFERROR((5.670373*10^-8*(BL27+273.15)^4+((Annex!$B$5+Annex!$B$6)*(BL27-U27)+Annex!$B$7*(BL27-INDEX(BL:BL,IFERROR(MATCH($B27-Annex!$B$9/60,$B:$B),2)))/(60*($B27-INDEX($B:$B,IFERROR(MATCH($B27-Annex!$B$9/60,$B:$B),2)))))/Annex!$B$8)/1000,IF(Data!$B$2="",0,"-"))</f>
        <v>2.498562358221359</v>
      </c>
      <c r="BG27" s="50">
        <f>IFERROR((5.670373*10^-8*(BM27+273.15)^4+((Annex!$B$5+Annex!$B$6)*(BM27-X27)+Annex!$B$7*(BM27-INDEX(BM:BM,IFERROR(MATCH($B27-Annex!$B$9/60,$B:$B),2)))/(60*($B27-INDEX($B:$B,IFERROR(MATCH($B27-Annex!$B$9/60,$B:$B),2)))))/Annex!$B$8)/1000,IF(Data!$B$2="",0,"-"))</f>
        <v>-2.2274999999999997E+36</v>
      </c>
      <c r="BH27" s="50">
        <f>IFERROR((5.670373*10^-8*(BN27+273.15)^4+((Annex!$B$5+Annex!$B$6)*(BN27-AA27)+Annex!$B$7*(BN27-INDEX(BN:BN,IFERROR(MATCH($B27-Annex!$B$9/60,$B:$B),2)))/(60*($B27-INDEX($B:$B,IFERROR(MATCH($B27-Annex!$B$9/60,$B:$B),2)))))/Annex!$B$8)/1000,IF(Data!$B$2="",0,"-"))</f>
        <v>62.657930174142663</v>
      </c>
      <c r="BI27" s="20">
        <v>9.8999999999999993E+37</v>
      </c>
      <c r="BJ27" s="20">
        <v>533.58000000000004</v>
      </c>
      <c r="BK27" s="20">
        <v>422.95100000000002</v>
      </c>
      <c r="BL27" s="20">
        <v>239.666</v>
      </c>
      <c r="BM27" s="20">
        <v>404.07</v>
      </c>
      <c r="BN27" s="20">
        <v>294.68900000000002</v>
      </c>
    </row>
    <row r="28" spans="1:66" x14ac:dyDescent="0.3">
      <c r="A28" s="5">
        <v>27</v>
      </c>
      <c r="B28" s="19">
        <v>2.3051666712854058</v>
      </c>
      <c r="C28" s="20">
        <v>164.62097</v>
      </c>
      <c r="D28" s="20">
        <v>164.101313</v>
      </c>
      <c r="E28" s="20">
        <v>218.36675199999999</v>
      </c>
      <c r="F28" s="49">
        <f>IFERROR(SUM(C28:E28),IF(Data!$B$2="",0,"-"))</f>
        <v>547.08903499999997</v>
      </c>
      <c r="G28" s="50">
        <f>IFERROR(F28-Annex!$B$10,IF(Data!$B$2="",0,"-"))</f>
        <v>120.48103499999996</v>
      </c>
      <c r="H28" s="50">
        <f>IFERROR(AVERAGE(INDEX(G:G,IFERROR(MATCH($B28-Annex!$B$12/60,$B:$B),2)):G28),IF(Data!$B$2="",0,"-"))</f>
        <v>120.61212042857144</v>
      </c>
      <c r="I28" s="50">
        <f>IFERROR(-14000*(G28-INDEX(G:G,IFERROR(MATCH($B28-Annex!$B$11/60,$B:$B),2)))/(60*($B28-INDEX($B:$B,IFERROR(MATCH($B28-Annex!$B$11/60,$B:$B),2)))),IF(Data!$B$2="",0,"-"))</f>
        <v>57.190732584001658</v>
      </c>
      <c r="J28" s="50">
        <f>IFERROR(-14000*(H28-INDEX(H:H,IFERROR(MATCH($B28-Annex!$B$13/60,$B:$B),2)))/(60*($B28-INDEX($B:$B,IFERROR(MATCH($B28-Annex!$B$13/60,$B:$B),2)))),IF(Data!$B$2="",0,"-"))</f>
        <v>29.318164935125598</v>
      </c>
      <c r="K28" s="20">
        <v>2438.6682000000001</v>
      </c>
      <c r="L28" s="20">
        <v>19.59</v>
      </c>
      <c r="M28" s="20">
        <v>924.31899999999996</v>
      </c>
      <c r="N28" s="20">
        <v>731.38199999999995</v>
      </c>
      <c r="O28" s="20">
        <v>466.83499999999998</v>
      </c>
      <c r="P28" s="20">
        <v>585.26199999999994</v>
      </c>
      <c r="Q28" s="20">
        <v>202.26900000000001</v>
      </c>
      <c r="R28" s="20">
        <v>9.8999999999999993E+37</v>
      </c>
      <c r="S28" s="20">
        <v>77.83</v>
      </c>
      <c r="T28" s="20">
        <v>454.91399999999999</v>
      </c>
      <c r="U28" s="20">
        <v>406.50900000000001</v>
      </c>
      <c r="V28" s="20">
        <v>692.029</v>
      </c>
      <c r="W28" s="20">
        <v>820.81700000000001</v>
      </c>
      <c r="X28" s="20">
        <v>9.8999999999999993E+37</v>
      </c>
      <c r="Y28" s="20">
        <v>400.702</v>
      </c>
      <c r="Z28" s="20">
        <v>996.72699999999998</v>
      </c>
      <c r="AA28" s="20">
        <v>166.03700000000001</v>
      </c>
      <c r="AB28" s="20">
        <v>480.67200000000003</v>
      </c>
      <c r="AC28" s="20">
        <v>984.81100000000004</v>
      </c>
      <c r="AD28" s="20">
        <v>819.50900000000001</v>
      </c>
      <c r="AE28" s="20">
        <v>338.22899999999998</v>
      </c>
      <c r="AF28" s="20">
        <v>115.63800000000001</v>
      </c>
      <c r="AG28" s="20">
        <v>285.24200000000002</v>
      </c>
      <c r="AH28" s="50">
        <f>IFERROR(AVERAGE(INDEX(AL:AL,IFERROR(MATCH($B28-Annex!$B$4/60,$B:$B),2)):AL28),IF(Data!$B$2="",0,"-"))</f>
        <v>0.47286603447809034</v>
      </c>
      <c r="AI28" s="50">
        <f>IFERROR(AVERAGE(INDEX(AM:AM,IFERROR(MATCH($B28-Annex!$B$4/60,$B:$B),2)):AM28),IF(Data!$B$2="",0,"-"))</f>
        <v>-32.089035440594103</v>
      </c>
      <c r="AJ28" s="50">
        <f>IFERROR(AVERAGE(INDEX(AN:AN,IFERROR(MATCH($B28-Annex!$B$4/60,$B:$B),2)):AN28),IF(Data!$B$2="",0,"-"))</f>
        <v>-2.2274999999999997E+36</v>
      </c>
      <c r="AK28" s="50">
        <f>IFERROR(AVERAGE(INDEX(AO:AO,IFERROR(MATCH($B28-Annex!$B$4/60,$B:$B),2)):AO28),IF(Data!$B$2="",0,"-"))</f>
        <v>-25.135051480767505</v>
      </c>
      <c r="AL28" s="50">
        <f>IFERROR((5.670373*10^-8*(AP28+273.15)^4+((Annex!$B$5+Annex!$B$6)*(AP28-L28)+Annex!$B$7*(AP28-INDEX(AP:AP,IFERROR(MATCH($B28-Annex!$B$9/60,$B:$B),2)))/(60*($B28-INDEX($B:$B,IFERROR(MATCH($B28-Annex!$B$9/60,$B:$B),2)))))/Annex!$B$8)/1000,IF(Data!$B$2="",0,"-"))</f>
        <v>0.4910125757150719</v>
      </c>
      <c r="AM28" s="50">
        <f>IFERROR((5.670373*10^-8*(AQ28+273.15)^4+((Annex!$B$5+Annex!$B$6)*(AQ28-O28)+Annex!$B$7*(AQ28-INDEX(AQ:AQ,IFERROR(MATCH($B28-Annex!$B$9/60,$B:$B),2)))/(60*($B28-INDEX($B:$B,IFERROR(MATCH($B28-Annex!$B$9/60,$B:$B),2)))))/Annex!$B$8)/1000,IF(Data!$B$2="",0,"-"))</f>
        <v>2.9694337120093337</v>
      </c>
      <c r="AN28" s="50">
        <f>IFERROR((5.670373*10^-8*(AR28+273.15)^4+((Annex!$B$5+Annex!$B$6)*(AR28-R28)+Annex!$B$7*(AR28-INDEX(AR:AR,IFERROR(MATCH($B28-Annex!$B$9/60,$B:$B),2)))/(60*($B28-INDEX($B:$B,IFERROR(MATCH($B28-Annex!$B$9/60,$B:$B),2)))))/Annex!$B$8)/1000,IF(Data!$B$2="",0,"-"))</f>
        <v>-2.2274999999999997E+36</v>
      </c>
      <c r="AO28" s="50">
        <f>IFERROR((5.670373*10^-8*(AS28+273.15)^4+((Annex!$B$5+Annex!$B$6)*(AS28-U28)+Annex!$B$7*(AS28-INDEX(AS:AS,IFERROR(MATCH($B28-Annex!$B$9/60,$B:$B),2)))/(60*($B28-INDEX($B:$B,IFERROR(MATCH($B28-Annex!$B$9/60,$B:$B),2)))))/Annex!$B$8)/1000,IF(Data!$B$2="",0,"-"))</f>
        <v>-53.659473063882324</v>
      </c>
      <c r="AP28" s="20">
        <v>20.991</v>
      </c>
      <c r="AQ28" s="20">
        <v>-129.56399999999999</v>
      </c>
      <c r="AR28" s="20">
        <v>151.14099999999999</v>
      </c>
      <c r="AS28" s="20">
        <v>31.34</v>
      </c>
      <c r="AT28" s="20">
        <v>19.11</v>
      </c>
      <c r="AU28" s="20">
        <v>32.182000000000002</v>
      </c>
      <c r="AV28" s="20">
        <v>461.017</v>
      </c>
      <c r="AW28" s="50">
        <f>IFERROR(AVERAGE(INDEX(BC:BC,IFERROR(MATCH($B28-Annex!$B$4/60,$B:$B),2)):BC28),IF(Data!$B$2="",0,"-"))</f>
        <v>5.4469376790117275E+141</v>
      </c>
      <c r="AX28" s="50">
        <f>IFERROR(AVERAGE(INDEX(BD:BD,IFERROR(MATCH($B28-Annex!$B$4/60,$B:$B),2)):BD28),IF(Data!$B$2="",0,"-"))</f>
        <v>43.358580953882949</v>
      </c>
      <c r="AY28" s="50">
        <f>IFERROR(AVERAGE(INDEX(BE:BE,IFERROR(MATCH($B28-Annex!$B$4/60,$B:$B),2)):BE28),IF(Data!$B$2="",0,"-"))</f>
        <v>-2.2274999999999997E+36</v>
      </c>
      <c r="AZ28" s="50">
        <f>IFERROR(AVERAGE(INDEX(BF:BF,IFERROR(MATCH($B28-Annex!$B$4/60,$B:$B),2)):BF28),IF(Data!$B$2="",0,"-"))</f>
        <v>14.386447545994359</v>
      </c>
      <c r="BA28" s="50">
        <f>IFERROR(AVERAGE(INDEX(BG:BG,IFERROR(MATCH($B28-Annex!$B$4/60,$B:$B),2)):BG28),IF(Data!$B$2="",0,"-"))</f>
        <v>-2.2274999999999997E+36</v>
      </c>
      <c r="BB28" s="50">
        <f>IFERROR(AVERAGE(INDEX(BH:BH,IFERROR(MATCH($B28-Annex!$B$4/60,$B:$B),2)):BH28),IF(Data!$B$2="",0,"-"))</f>
        <v>14.857603012648898</v>
      </c>
      <c r="BC28" s="50">
        <f>IFERROR((5.670373*10^-8*(BI28+273.15)^4+((Annex!$B$5+Annex!$B$6)*(BI28-L28)+Annex!$B$7*(BI28-INDEX(BI:BI,IFERROR(MATCH($B28-Annex!$B$9/60,$B:$B),2)))/(60*($B28-INDEX($B:$B,IFERROR(MATCH($B28-Annex!$B$9/60,$B:$B),2)))))/Annex!$B$8)/1000,IF(Data!$B$2="",0,"-"))</f>
        <v>5.4469376790117275E+141</v>
      </c>
      <c r="BD28" s="50">
        <f>IFERROR((5.670373*10^-8*(BJ28+273.15)^4+((Annex!$B$5+Annex!$B$6)*(BJ28-O28)+Annex!$B$7*(BJ28-INDEX(BJ:BJ,IFERROR(MATCH($B28-Annex!$B$9/60,$B:$B),2)))/(60*($B28-INDEX($B:$B,IFERROR(MATCH($B28-Annex!$B$9/60,$B:$B),2)))))/Annex!$B$8)/1000,IF(Data!$B$2="",0,"-"))</f>
        <v>-40.170513435348504</v>
      </c>
      <c r="BE28" s="50">
        <f>IFERROR((5.670373*10^-8*(BK28+273.15)^4+((Annex!$B$5+Annex!$B$6)*(BK28-R28)+Annex!$B$7*(BK28-INDEX(BK:BK,IFERROR(MATCH($B28-Annex!$B$9/60,$B:$B),2)))/(60*($B28-INDEX($B:$B,IFERROR(MATCH($B28-Annex!$B$9/60,$B:$B),2)))))/Annex!$B$8)/1000,IF(Data!$B$2="",0,"-"))</f>
        <v>-2.2274999999999997E+36</v>
      </c>
      <c r="BF28" s="50">
        <f>IFERROR((5.670373*10^-8*(BL28+273.15)^4+((Annex!$B$5+Annex!$B$6)*(BL28-U28)+Annex!$B$7*(BL28-INDEX(BL:BL,IFERROR(MATCH($B28-Annex!$B$9/60,$B:$B),2)))/(60*($B28-INDEX($B:$B,IFERROR(MATCH($B28-Annex!$B$9/60,$B:$B),2)))))/Annex!$B$8)/1000,IF(Data!$B$2="",0,"-"))</f>
        <v>64.403222166494416</v>
      </c>
      <c r="BG28" s="50">
        <f>IFERROR((5.670373*10^-8*(BM28+273.15)^4+((Annex!$B$5+Annex!$B$6)*(BM28-X28)+Annex!$B$7*(BM28-INDEX(BM:BM,IFERROR(MATCH($B28-Annex!$B$9/60,$B:$B),2)))/(60*($B28-INDEX($B:$B,IFERROR(MATCH($B28-Annex!$B$9/60,$B:$B),2)))))/Annex!$B$8)/1000,IF(Data!$B$2="",0,"-"))</f>
        <v>-2.2274999999999997E+36</v>
      </c>
      <c r="BH28" s="50">
        <f>IFERROR((5.670373*10^-8*(BN28+273.15)^4+((Annex!$B$5+Annex!$B$6)*(BN28-AA28)+Annex!$B$7*(BN28-INDEX(BN:BN,IFERROR(MATCH($B28-Annex!$B$9/60,$B:$B),2)))/(60*($B28-INDEX($B:$B,IFERROR(MATCH($B28-Annex!$B$9/60,$B:$B),2)))))/Annex!$B$8)/1000,IF(Data!$B$2="",0,"-"))</f>
        <v>127.0104874990211</v>
      </c>
      <c r="BI28" s="20">
        <v>9.8999999999999993E+37</v>
      </c>
      <c r="BJ28" s="20">
        <v>654.78599999999994</v>
      </c>
      <c r="BK28" s="20">
        <v>431.40100000000001</v>
      </c>
      <c r="BL28" s="20">
        <v>294.44900000000001</v>
      </c>
      <c r="BM28" s="20">
        <v>307.71499999999997</v>
      </c>
      <c r="BN28" s="20">
        <v>333.41699999999997</v>
      </c>
    </row>
    <row r="29" spans="1:66" x14ac:dyDescent="0.3">
      <c r="A29" s="5">
        <v>28</v>
      </c>
      <c r="B29" s="19">
        <v>2.3971666709985584</v>
      </c>
      <c r="C29" s="20">
        <v>164.635614</v>
      </c>
      <c r="D29" s="20">
        <v>164.12249</v>
      </c>
      <c r="E29" s="20">
        <v>218.381417</v>
      </c>
      <c r="F29" s="49">
        <f>IFERROR(SUM(C29:E29),IF(Data!$B$2="",0,"-"))</f>
        <v>547.13952100000006</v>
      </c>
      <c r="G29" s="50">
        <f>IFERROR(F29-Annex!$B$10,IF(Data!$B$2="",0,"-"))</f>
        <v>120.53152100000005</v>
      </c>
      <c r="H29" s="50">
        <f>IFERROR(AVERAGE(INDEX(G:G,IFERROR(MATCH($B29-Annex!$B$12/60,$B:$B),2)):G29),IF(Data!$B$2="",0,"-"))</f>
        <v>120.59665428571432</v>
      </c>
      <c r="I29" s="50">
        <f>IFERROR(-14000*(G29-INDEX(G:G,IFERROR(MATCH($B29-Annex!$B$11/60,$B:$B),2)))/(60*($B29-INDEX($B:$B,IFERROR(MATCH($B29-Annex!$B$11/60,$B:$B),2)))),IF(Data!$B$2="",0,"-"))</f>
        <v>31.050646456905849</v>
      </c>
      <c r="J29" s="50">
        <f>IFERROR(-14000*(H29-INDEX(H:H,IFERROR(MATCH($B29-Annex!$B$13/60,$B:$B),2)))/(60*($B29-INDEX($B:$B,IFERROR(MATCH($B29-Annex!$B$13/60,$B:$B),2)))),IF(Data!$B$2="",0,"-"))</f>
        <v>29.54430409699107</v>
      </c>
      <c r="K29" s="20">
        <v>2195.9961400000002</v>
      </c>
      <c r="L29" s="20">
        <v>19.59</v>
      </c>
      <c r="M29" s="20">
        <v>644.00400000000002</v>
      </c>
      <c r="N29" s="20">
        <v>722.03</v>
      </c>
      <c r="O29" s="20">
        <v>379.11700000000002</v>
      </c>
      <c r="P29" s="20">
        <v>642.39</v>
      </c>
      <c r="Q29" s="20">
        <v>324.15499999999997</v>
      </c>
      <c r="R29" s="20">
        <v>9.8999999999999993E+37</v>
      </c>
      <c r="S29" s="20">
        <v>-59.764000000000003</v>
      </c>
      <c r="T29" s="20">
        <v>256.80799999999999</v>
      </c>
      <c r="U29" s="20">
        <v>324.58100000000002</v>
      </c>
      <c r="V29" s="20">
        <v>675.95100000000002</v>
      </c>
      <c r="W29" s="20">
        <v>950.10799999999995</v>
      </c>
      <c r="X29" s="20">
        <v>9.8999999999999993E+37</v>
      </c>
      <c r="Y29" s="20">
        <v>517.221</v>
      </c>
      <c r="Z29" s="20">
        <v>925.05200000000002</v>
      </c>
      <c r="AA29" s="20">
        <v>109.074</v>
      </c>
      <c r="AB29" s="20">
        <v>187.75899999999999</v>
      </c>
      <c r="AC29" s="20">
        <v>1007.879</v>
      </c>
      <c r="AD29" s="20">
        <v>970.45699999999999</v>
      </c>
      <c r="AE29" s="20">
        <v>437.68099999999998</v>
      </c>
      <c r="AF29" s="20">
        <v>42.518999999999998</v>
      </c>
      <c r="AG29" s="20">
        <v>112.42700000000001</v>
      </c>
      <c r="AH29" s="50">
        <f>IFERROR(AVERAGE(INDEX(AL:AL,IFERROR(MATCH($B29-Annex!$B$4/60,$B:$B),2)):AL29),IF(Data!$B$2="",0,"-"))</f>
        <v>0.47106078383536837</v>
      </c>
      <c r="AI29" s="50">
        <f>IFERROR(AVERAGE(INDEX(AM:AM,IFERROR(MATCH($B29-Annex!$B$4/60,$B:$B),2)):AM29),IF(Data!$B$2="",0,"-"))</f>
        <v>-18.84585187857374</v>
      </c>
      <c r="AJ29" s="50">
        <f>IFERROR(AVERAGE(INDEX(AN:AN,IFERROR(MATCH($B29-Annex!$B$4/60,$B:$B),2)):AN29),IF(Data!$B$2="",0,"-"))</f>
        <v>-2.2274999999999997E+36</v>
      </c>
      <c r="AK29" s="50">
        <f>IFERROR(AVERAGE(INDEX(AO:AO,IFERROR(MATCH($B29-Annex!$B$4/60,$B:$B),2)):AO29),IF(Data!$B$2="",0,"-"))</f>
        <v>-8.5347116193458366</v>
      </c>
      <c r="AL29" s="50">
        <f>IFERROR((5.670373*10^-8*(AP29+273.15)^4+((Annex!$B$5+Annex!$B$6)*(AP29-L29)+Annex!$B$7*(AP29-INDEX(AP:AP,IFERROR(MATCH($B29-Annex!$B$9/60,$B:$B),2)))/(60*($B29-INDEX($B:$B,IFERROR(MATCH($B29-Annex!$B$9/60,$B:$B),2)))))/Annex!$B$8)/1000,IF(Data!$B$2="",0,"-"))</f>
        <v>0.48066954018322178</v>
      </c>
      <c r="AM29" s="50">
        <f>IFERROR((5.670373*10^-8*(AQ29+273.15)^4+((Annex!$B$5+Annex!$B$6)*(AQ29-O29)+Annex!$B$7*(AQ29-INDEX(AQ:AQ,IFERROR(MATCH($B29-Annex!$B$9/60,$B:$B),2)))/(60*($B29-INDEX($B:$B,IFERROR(MATCH($B29-Annex!$B$9/60,$B:$B),2)))))/Annex!$B$8)/1000,IF(Data!$B$2="",0,"-"))</f>
        <v>81.977914988870324</v>
      </c>
      <c r="AN29" s="50">
        <f>IFERROR((5.670373*10^-8*(AR29+273.15)^4+((Annex!$B$5+Annex!$B$6)*(AR29-R29)+Annex!$B$7*(AR29-INDEX(AR:AR,IFERROR(MATCH($B29-Annex!$B$9/60,$B:$B),2)))/(60*($B29-INDEX($B:$B,IFERROR(MATCH($B29-Annex!$B$9/60,$B:$B),2)))))/Annex!$B$8)/1000,IF(Data!$B$2="",0,"-"))</f>
        <v>-2.2274999999999997E+36</v>
      </c>
      <c r="AO29" s="50">
        <f>IFERROR((5.670373*10^-8*(AS29+273.15)^4+((Annex!$B$5+Annex!$B$6)*(AS29-U29)+Annex!$B$7*(AS29-INDEX(AS:AS,IFERROR(MATCH($B29-Annex!$B$9/60,$B:$B),2)))/(60*($B29-INDEX($B:$B,IFERROR(MATCH($B29-Annex!$B$9/60,$B:$B),2)))))/Annex!$B$8)/1000,IF(Data!$B$2="",0,"-"))</f>
        <v>23.749630814517236</v>
      </c>
      <c r="AP29" s="20">
        <v>20.956</v>
      </c>
      <c r="AQ29" s="20">
        <v>35.234000000000002</v>
      </c>
      <c r="AR29" s="20">
        <v>149.49700000000001</v>
      </c>
      <c r="AS29" s="20">
        <v>81.572000000000003</v>
      </c>
      <c r="AT29" s="20">
        <v>19.04</v>
      </c>
      <c r="AU29" s="20">
        <v>32.112000000000002</v>
      </c>
      <c r="AV29" s="20">
        <v>478.65199999999999</v>
      </c>
      <c r="AW29" s="50">
        <f>IFERROR(AVERAGE(INDEX(BC:BC,IFERROR(MATCH($B29-Annex!$B$4/60,$B:$B),2)):BC29),IF(Data!$B$2="",0,"-"))</f>
        <v>5.4469376790117275E+141</v>
      </c>
      <c r="AX29" s="50">
        <f>IFERROR(AVERAGE(INDEX(BD:BD,IFERROR(MATCH($B29-Annex!$B$4/60,$B:$B),2)):BD29),IF(Data!$B$2="",0,"-"))</f>
        <v>48.346105951404311</v>
      </c>
      <c r="AY29" s="50">
        <f>IFERROR(AVERAGE(INDEX(BE:BE,IFERROR(MATCH($B29-Annex!$B$4/60,$B:$B),2)):BE29),IF(Data!$B$2="",0,"-"))</f>
        <v>-2.2274999999999997E+36</v>
      </c>
      <c r="AZ29" s="50">
        <f>IFERROR(AVERAGE(INDEX(BF:BF,IFERROR(MATCH($B29-Annex!$B$4/60,$B:$B),2)):BF29),IF(Data!$B$2="",0,"-"))</f>
        <v>16.967057167797925</v>
      </c>
      <c r="BA29" s="50">
        <f>IFERROR(AVERAGE(INDEX(BG:BG,IFERROR(MATCH($B29-Annex!$B$4/60,$B:$B),2)):BG29),IF(Data!$B$2="",0,"-"))</f>
        <v>-2.2274999999999997E+36</v>
      </c>
      <c r="BB29" s="50">
        <f>IFERROR(AVERAGE(INDEX(BH:BH,IFERROR(MATCH($B29-Annex!$B$4/60,$B:$B),2)):BH29),IF(Data!$B$2="",0,"-"))</f>
        <v>32.987048652321739</v>
      </c>
      <c r="BC29" s="50">
        <f>IFERROR((5.670373*10^-8*(BI29+273.15)^4+((Annex!$B$5+Annex!$B$6)*(BI29-L29)+Annex!$B$7*(BI29-INDEX(BI:BI,IFERROR(MATCH($B29-Annex!$B$9/60,$B:$B),2)))/(60*($B29-INDEX($B:$B,IFERROR(MATCH($B29-Annex!$B$9/60,$B:$B),2)))))/Annex!$B$8)/1000,IF(Data!$B$2="",0,"-"))</f>
        <v>5.4469376790117275E+141</v>
      </c>
      <c r="BD29" s="50">
        <f>IFERROR((5.670373*10^-8*(BJ29+273.15)^4+((Annex!$B$5+Annex!$B$6)*(BJ29-O29)+Annex!$B$7*(BJ29-INDEX(BJ:BJ,IFERROR(MATCH($B29-Annex!$B$9/60,$B:$B),2)))/(60*($B29-INDEX($B:$B,IFERROR(MATCH($B29-Annex!$B$9/60,$B:$B),2)))))/Annex!$B$8)/1000,IF(Data!$B$2="",0,"-"))</f>
        <v>68.915102964277438</v>
      </c>
      <c r="BE29" s="50">
        <f>IFERROR((5.670373*10^-8*(BK29+273.15)^4+((Annex!$B$5+Annex!$B$6)*(BK29-R29)+Annex!$B$7*(BK29-INDEX(BK:BK,IFERROR(MATCH($B29-Annex!$B$9/60,$B:$B),2)))/(60*($B29-INDEX($B:$B,IFERROR(MATCH($B29-Annex!$B$9/60,$B:$B),2)))))/Annex!$B$8)/1000,IF(Data!$B$2="",0,"-"))</f>
        <v>-2.2274999999999997E+36</v>
      </c>
      <c r="BF29" s="50">
        <f>IFERROR((5.670373*10^-8*(BL29+273.15)^4+((Annex!$B$5+Annex!$B$6)*(BL29-U29)+Annex!$B$7*(BL29-INDEX(BL:BL,IFERROR(MATCH($B29-Annex!$B$9/60,$B:$B),2)))/(60*($B29-INDEX($B:$B,IFERROR(MATCH($B29-Annex!$B$9/60,$B:$B),2)))))/Annex!$B$8)/1000,IF(Data!$B$2="",0,"-"))</f>
        <v>31.971514254490181</v>
      </c>
      <c r="BG29" s="50">
        <f>IFERROR((5.670373*10^-8*(BM29+273.15)^4+((Annex!$B$5+Annex!$B$6)*(BM29-X29)+Annex!$B$7*(BM29-INDEX(BM:BM,IFERROR(MATCH($B29-Annex!$B$9/60,$B:$B),2)))/(60*($B29-INDEX($B:$B,IFERROR(MATCH($B29-Annex!$B$9/60,$B:$B),2)))))/Annex!$B$8)/1000,IF(Data!$B$2="",0,"-"))</f>
        <v>-2.2274999999999997E+36</v>
      </c>
      <c r="BH29" s="50">
        <f>IFERROR((5.670373*10^-8*(BN29+273.15)^4+((Annex!$B$5+Annex!$B$6)*(BN29-AA29)+Annex!$B$7*(BN29-INDEX(BN:BN,IFERROR(MATCH($B29-Annex!$B$9/60,$B:$B),2)))/(60*($B29-INDEX($B:$B,IFERROR(MATCH($B29-Annex!$B$9/60,$B:$B),2)))))/Annex!$B$8)/1000,IF(Data!$B$2="",0,"-"))</f>
        <v>114.17039167422058</v>
      </c>
      <c r="BI29" s="20">
        <v>9.8999999999999993E+37</v>
      </c>
      <c r="BJ29" s="20">
        <v>599.077</v>
      </c>
      <c r="BK29" s="20">
        <v>426.10399999999998</v>
      </c>
      <c r="BL29" s="20">
        <v>295.76900000000001</v>
      </c>
      <c r="BM29" s="20">
        <v>218.36600000000001</v>
      </c>
      <c r="BN29" s="20">
        <v>479.08600000000001</v>
      </c>
    </row>
    <row r="30" spans="1:66" x14ac:dyDescent="0.3">
      <c r="A30" s="5">
        <v>29</v>
      </c>
      <c r="B30" s="19">
        <v>2.4806666665244848</v>
      </c>
      <c r="C30" s="20">
        <v>164.62503000000001</v>
      </c>
      <c r="D30" s="20">
        <v>164.074442</v>
      </c>
      <c r="E30" s="20">
        <v>218.394453</v>
      </c>
      <c r="F30" s="49">
        <f>IFERROR(SUM(C30:E30),IF(Data!$B$2="",0,"-"))</f>
        <v>547.09392500000001</v>
      </c>
      <c r="G30" s="50">
        <f>IFERROR(F30-Annex!$B$10,IF(Data!$B$2="",0,"-"))</f>
        <v>120.48592500000001</v>
      </c>
      <c r="H30" s="50">
        <f>IFERROR(AVERAGE(INDEX(G:G,IFERROR(MATCH($B30-Annex!$B$12/60,$B:$B),2)):G30),IF(Data!$B$2="",0,"-"))</f>
        <v>120.57292571428573</v>
      </c>
      <c r="I30" s="50">
        <f>IFERROR(-14000*(G30-INDEX(G:G,IFERROR(MATCH($B30-Annex!$B$11/60,$B:$B),2)))/(60*($B30-INDEX($B:$B,IFERROR(MATCH($B30-Annex!$B$11/60,$B:$B),2)))),IF(Data!$B$2="",0,"-"))</f>
        <v>45.446454653276177</v>
      </c>
      <c r="J30" s="50">
        <f>IFERROR(-14000*(H30-INDEX(H:H,IFERROR(MATCH($B30-Annex!$B$13/60,$B:$B),2)))/(60*($B30-INDEX($B:$B,IFERROR(MATCH($B30-Annex!$B$13/60,$B:$B),2)))),IF(Data!$B$2="",0,"-"))</f>
        <v>33.089247505821767</v>
      </c>
      <c r="K30" s="20">
        <v>1209.03377</v>
      </c>
      <c r="L30" s="20">
        <v>19.748999999999999</v>
      </c>
      <c r="M30" s="20">
        <v>1220.5609999999999</v>
      </c>
      <c r="N30" s="20">
        <v>267.83800000000002</v>
      </c>
      <c r="O30" s="20">
        <v>356.17099999999999</v>
      </c>
      <c r="P30" s="20">
        <v>82.888000000000005</v>
      </c>
      <c r="Q30" s="20">
        <v>559.83299999999997</v>
      </c>
      <c r="R30" s="20">
        <v>9.8999999999999993E+37</v>
      </c>
      <c r="S30" s="20">
        <v>515.08299999999997</v>
      </c>
      <c r="T30" s="20">
        <v>430.48</v>
      </c>
      <c r="U30" s="20">
        <v>305.03199999999998</v>
      </c>
      <c r="V30" s="20">
        <v>77.932000000000002</v>
      </c>
      <c r="W30" s="20">
        <v>513.27800000000002</v>
      </c>
      <c r="X30" s="20">
        <v>9.8999999999999993E+37</v>
      </c>
      <c r="Y30" s="20">
        <v>732.21900000000005</v>
      </c>
      <c r="Z30" s="20">
        <v>9.8999999999999993E+37</v>
      </c>
      <c r="AA30" s="20">
        <v>191.405</v>
      </c>
      <c r="AB30" s="20">
        <v>378.221</v>
      </c>
      <c r="AC30" s="20">
        <v>480.65600000000001</v>
      </c>
      <c r="AD30" s="20">
        <v>409.66800000000001</v>
      </c>
      <c r="AE30" s="20">
        <v>713.61199999999997</v>
      </c>
      <c r="AF30" s="20">
        <v>745.29100000000005</v>
      </c>
      <c r="AG30" s="20">
        <v>301.84199999999998</v>
      </c>
      <c r="AH30" s="50">
        <f>IFERROR(AVERAGE(INDEX(AL:AL,IFERROR(MATCH($B30-Annex!$B$4/60,$B:$B),2)):AL30),IF(Data!$B$2="",0,"-"))</f>
        <v>0.4656494966556689</v>
      </c>
      <c r="AI30" s="50">
        <f>IFERROR(AVERAGE(INDEX(AM:AM,IFERROR(MATCH($B30-Annex!$B$4/60,$B:$B),2)):AM30),IF(Data!$B$2="",0,"-"))</f>
        <v>-0.77113409176764136</v>
      </c>
      <c r="AJ30" s="50">
        <f>IFERROR(AVERAGE(INDEX(AN:AN,IFERROR(MATCH($B30-Annex!$B$4/60,$B:$B),2)):AN30),IF(Data!$B$2="",0,"-"))</f>
        <v>-2.2274999999999997E+36</v>
      </c>
      <c r="AK30" s="50">
        <f>IFERROR(AVERAGE(INDEX(AO:AO,IFERROR(MATCH($B30-Annex!$B$4/60,$B:$B),2)):AO30),IF(Data!$B$2="",0,"-"))</f>
        <v>-12.043138339347589</v>
      </c>
      <c r="AL30" s="50">
        <f>IFERROR((5.670373*10^-8*(AP30+273.15)^4+((Annex!$B$5+Annex!$B$6)*(AP30-L30)+Annex!$B$7*(AP30-INDEX(AP:AP,IFERROR(MATCH($B30-Annex!$B$9/60,$B:$B),2)))/(60*($B30-INDEX($B:$B,IFERROR(MATCH($B30-Annex!$B$9/60,$B:$B),2)))))/Annex!$B$8)/1000,IF(Data!$B$2="",0,"-"))</f>
        <v>0.45240218179893288</v>
      </c>
      <c r="AM30" s="50">
        <f>IFERROR((5.670373*10^-8*(AQ30+273.15)^4+((Annex!$B$5+Annex!$B$6)*(AQ30-O30)+Annex!$B$7*(AQ30-INDEX(AQ:AQ,IFERROR(MATCH($B30-Annex!$B$9/60,$B:$B),2)))/(60*($B30-INDEX($B:$B,IFERROR(MATCH($B30-Annex!$B$9/60,$B:$B),2)))))/Annex!$B$8)/1000,IF(Data!$B$2="",0,"-"))</f>
        <v>108.63070199290823</v>
      </c>
      <c r="AN30" s="50">
        <f>IFERROR((5.670373*10^-8*(AR30+273.15)^4+((Annex!$B$5+Annex!$B$6)*(AR30-R30)+Annex!$B$7*(AR30-INDEX(AR:AR,IFERROR(MATCH($B30-Annex!$B$9/60,$B:$B),2)))/(60*($B30-INDEX($B:$B,IFERROR(MATCH($B30-Annex!$B$9/60,$B:$B),2)))))/Annex!$B$8)/1000,IF(Data!$B$2="",0,"-"))</f>
        <v>-2.2274999999999997E+36</v>
      </c>
      <c r="AO30" s="50">
        <f>IFERROR((5.670373*10^-8*(AS30+273.15)^4+((Annex!$B$5+Annex!$B$6)*(AS30-U30)+Annex!$B$7*(AS30-INDEX(AS:AS,IFERROR(MATCH($B30-Annex!$B$9/60,$B:$B),2)))/(60*($B30-INDEX($B:$B,IFERROR(MATCH($B30-Annex!$B$9/60,$B:$B),2)))))/Annex!$B$8)/1000,IF(Data!$B$2="",0,"-"))</f>
        <v>-18.053012845030622</v>
      </c>
      <c r="AP30" s="20">
        <v>20.991</v>
      </c>
      <c r="AQ30" s="20">
        <v>97.822999999999993</v>
      </c>
      <c r="AR30" s="20">
        <v>122.04300000000001</v>
      </c>
      <c r="AS30" s="20">
        <v>7.8339999999999996</v>
      </c>
      <c r="AT30" s="20">
        <v>19.021999999999998</v>
      </c>
      <c r="AU30" s="20">
        <v>32.094000000000001</v>
      </c>
      <c r="AV30" s="20">
        <v>489.78899999999999</v>
      </c>
      <c r="AW30" s="50">
        <f>IFERROR(AVERAGE(INDEX(BC:BC,IFERROR(MATCH($B30-Annex!$B$4/60,$B:$B),2)):BC30),IF(Data!$B$2="",0,"-"))</f>
        <v>5.4469376790117275E+141</v>
      </c>
      <c r="AX30" s="50">
        <f>IFERROR(AVERAGE(INDEX(BD:BD,IFERROR(MATCH($B30-Annex!$B$4/60,$B:$B),2)):BD30),IF(Data!$B$2="",0,"-"))</f>
        <v>51.249436178670649</v>
      </c>
      <c r="AY30" s="50">
        <f>IFERROR(AVERAGE(INDEX(BE:BE,IFERROR(MATCH($B30-Annex!$B$4/60,$B:$B),2)):BE30),IF(Data!$B$2="",0,"-"))</f>
        <v>-2.2274999999999997E+36</v>
      </c>
      <c r="AZ30" s="50">
        <f>IFERROR(AVERAGE(INDEX(BF:BF,IFERROR(MATCH($B30-Annex!$B$4/60,$B:$B),2)):BF30),IF(Data!$B$2="",0,"-"))</f>
        <v>20.437591306125505</v>
      </c>
      <c r="BA30" s="50">
        <f>IFERROR(AVERAGE(INDEX(BG:BG,IFERROR(MATCH($B30-Annex!$B$4/60,$B:$B),2)):BG30),IF(Data!$B$2="",0,"-"))</f>
        <v>-2.2274999999999997E+36</v>
      </c>
      <c r="BB30" s="50">
        <f>IFERROR(AVERAGE(INDEX(BH:BH,IFERROR(MATCH($B30-Annex!$B$4/60,$B:$B),2)):BH30),IF(Data!$B$2="",0,"-"))</f>
        <v>36.694942629841975</v>
      </c>
      <c r="BC30" s="50">
        <f>IFERROR((5.670373*10^-8*(BI30+273.15)^4+((Annex!$B$5+Annex!$B$6)*(BI30-L30)+Annex!$B$7*(BI30-INDEX(BI:BI,IFERROR(MATCH($B30-Annex!$B$9/60,$B:$B),2)))/(60*($B30-INDEX($B:$B,IFERROR(MATCH($B30-Annex!$B$9/60,$B:$B),2)))))/Annex!$B$8)/1000,IF(Data!$B$2="",0,"-"))</f>
        <v>5.4469376790117275E+141</v>
      </c>
      <c r="BD30" s="50">
        <f>IFERROR((5.670373*10^-8*(BJ30+273.15)^4+((Annex!$B$5+Annex!$B$6)*(BJ30-O30)+Annex!$B$7*(BJ30-INDEX(BJ:BJ,IFERROR(MATCH($B30-Annex!$B$9/60,$B:$B),2)))/(60*($B30-INDEX($B:$B,IFERROR(MATCH($B30-Annex!$B$9/60,$B:$B),2)))))/Annex!$B$8)/1000,IF(Data!$B$2="",0,"-"))</f>
        <v>183.14270717124535</v>
      </c>
      <c r="BE30" s="50">
        <f>IFERROR((5.670373*10^-8*(BK30+273.15)^4+((Annex!$B$5+Annex!$B$6)*(BK30-R30)+Annex!$B$7*(BK30-INDEX(BK:BK,IFERROR(MATCH($B30-Annex!$B$9/60,$B:$B),2)))/(60*($B30-INDEX($B:$B,IFERROR(MATCH($B30-Annex!$B$9/60,$B:$B),2)))))/Annex!$B$8)/1000,IF(Data!$B$2="",0,"-"))</f>
        <v>-2.2274999999999997E+36</v>
      </c>
      <c r="BF30" s="50">
        <f>IFERROR((5.670373*10^-8*(BL30+273.15)^4+((Annex!$B$5+Annex!$B$6)*(BL30-U30)+Annex!$B$7*(BL30-INDEX(BL:BL,IFERROR(MATCH($B30-Annex!$B$9/60,$B:$B),2)))/(60*($B30-INDEX($B:$B,IFERROR(MATCH($B30-Annex!$B$9/60,$B:$B),2)))))/Annex!$B$8)/1000,IF(Data!$B$2="",0,"-"))</f>
        <v>53.828312188369836</v>
      </c>
      <c r="BG30" s="50">
        <f>IFERROR((5.670373*10^-8*(BM30+273.15)^4+((Annex!$B$5+Annex!$B$6)*(BM30-X30)+Annex!$B$7*(BM30-INDEX(BM:BM,IFERROR(MATCH($B30-Annex!$B$9/60,$B:$B),2)))/(60*($B30-INDEX($B:$B,IFERROR(MATCH($B30-Annex!$B$9/60,$B:$B),2)))))/Annex!$B$8)/1000,IF(Data!$B$2="",0,"-"))</f>
        <v>-2.2274999999999997E+36</v>
      </c>
      <c r="BH30" s="50">
        <f>IFERROR((5.670373*10^-8*(BN30+273.15)^4+((Annex!$B$5+Annex!$B$6)*(BN30-AA30)+Annex!$B$7*(BN30-INDEX(BN:BN,IFERROR(MATCH($B30-Annex!$B$9/60,$B:$B),2)))/(60*($B30-INDEX($B:$B,IFERROR(MATCH($B30-Annex!$B$9/60,$B:$B),2)))))/Annex!$B$8)/1000,IF(Data!$B$2="",0,"-"))</f>
        <v>38.495911781242825</v>
      </c>
      <c r="BI30" s="20">
        <v>9.8999999999999993E+37</v>
      </c>
      <c r="BJ30" s="20">
        <v>831.39099999999996</v>
      </c>
      <c r="BK30" s="20">
        <v>409.82</v>
      </c>
      <c r="BL30" s="20">
        <v>378.57600000000002</v>
      </c>
      <c r="BM30" s="20">
        <v>135.441</v>
      </c>
      <c r="BN30" s="20">
        <v>381.21100000000001</v>
      </c>
    </row>
    <row r="31" spans="1:66" x14ac:dyDescent="0.3">
      <c r="A31" s="5">
        <v>30</v>
      </c>
      <c r="B31" s="19">
        <v>2.5641666725277901</v>
      </c>
      <c r="C31" s="20">
        <v>164.56482600000001</v>
      </c>
      <c r="D31" s="20">
        <v>164.10864699999999</v>
      </c>
      <c r="E31" s="20">
        <v>218.40993399999999</v>
      </c>
      <c r="F31" s="49">
        <f>IFERROR(SUM(C31:E31),IF(Data!$B$2="",0,"-"))</f>
        <v>547.08340699999997</v>
      </c>
      <c r="G31" s="50">
        <f>IFERROR(F31-Annex!$B$10,IF(Data!$B$2="",0,"-"))</f>
        <v>120.47540699999996</v>
      </c>
      <c r="H31" s="50">
        <f>IFERROR(AVERAGE(INDEX(G:G,IFERROR(MATCH($B31-Annex!$B$12/60,$B:$B),2)):G31),IF(Data!$B$2="",0,"-"))</f>
        <v>120.551185</v>
      </c>
      <c r="I31" s="50">
        <f>IFERROR(-14000*(G31-INDEX(G:G,IFERROR(MATCH($B31-Annex!$B$11/60,$B:$B),2)))/(60*($B31-INDEX($B:$B,IFERROR(MATCH($B31-Annex!$B$11/60,$B:$B),2)))),IF(Data!$B$2="",0,"-"))</f>
        <v>32.691064025164991</v>
      </c>
      <c r="J31" s="50">
        <f>IFERROR(-14000*(H31-INDEX(H:H,IFERROR(MATCH($B31-Annex!$B$13/60,$B:$B),2)))/(60*($B31-INDEX($B:$B,IFERROR(MATCH($B31-Annex!$B$13/60,$B:$B),2)))),IF(Data!$B$2="",0,"-"))</f>
        <v>35.329909804794084</v>
      </c>
      <c r="K31" s="20">
        <v>1291.1880100000001</v>
      </c>
      <c r="L31" s="20">
        <v>19.908999999999999</v>
      </c>
      <c r="M31" s="20">
        <v>9.8999999999999993E+37</v>
      </c>
      <c r="N31" s="20">
        <v>586.73099999999999</v>
      </c>
      <c r="O31" s="20">
        <v>270.29599999999999</v>
      </c>
      <c r="P31" s="20">
        <v>21.364000000000001</v>
      </c>
      <c r="Q31" s="20">
        <v>33.709000000000003</v>
      </c>
      <c r="R31" s="20">
        <v>9.8999999999999993E+37</v>
      </c>
      <c r="S31" s="20">
        <v>523.14800000000002</v>
      </c>
      <c r="T31" s="20">
        <v>965.27099999999996</v>
      </c>
      <c r="U31" s="20">
        <v>356.798</v>
      </c>
      <c r="V31" s="20">
        <v>491.79199999999997</v>
      </c>
      <c r="W31" s="20">
        <v>158.02600000000001</v>
      </c>
      <c r="X31" s="20">
        <v>9.8999999999999993E+37</v>
      </c>
      <c r="Y31" s="20">
        <v>249.054</v>
      </c>
      <c r="Z31" s="20">
        <v>9.8999999999999993E+37</v>
      </c>
      <c r="AA31" s="20">
        <v>147.261</v>
      </c>
      <c r="AB31" s="20">
        <v>908.03</v>
      </c>
      <c r="AC31" s="20">
        <v>782.79700000000003</v>
      </c>
      <c r="AD31" s="20">
        <v>125.002</v>
      </c>
      <c r="AE31" s="20">
        <v>139.762</v>
      </c>
      <c r="AF31" s="20">
        <v>637.16600000000005</v>
      </c>
      <c r="AG31" s="20">
        <v>785.56200000000001</v>
      </c>
      <c r="AH31" s="50">
        <f>IFERROR(AVERAGE(INDEX(AL:AL,IFERROR(MATCH($B31-Annex!$B$4/60,$B:$B),2)):AL31),IF(Data!$B$2="",0,"-"))</f>
        <v>0.47086328139623407</v>
      </c>
      <c r="AI31" s="50">
        <f>IFERROR(AVERAGE(INDEX(AM:AM,IFERROR(MATCH($B31-Annex!$B$4/60,$B:$B),2)):AM31),IF(Data!$B$2="",0,"-"))</f>
        <v>-3.6778083145939027</v>
      </c>
      <c r="AJ31" s="50">
        <f>IFERROR(AVERAGE(INDEX(AN:AN,IFERROR(MATCH($B31-Annex!$B$4/60,$B:$B),2)):AN31),IF(Data!$B$2="",0,"-"))</f>
        <v>-2.2274999999999997E+36</v>
      </c>
      <c r="AK31" s="50">
        <f>IFERROR(AVERAGE(INDEX(AO:AO,IFERROR(MATCH($B31-Annex!$B$4/60,$B:$B),2)):AO31),IF(Data!$B$2="",0,"-"))</f>
        <v>-7.2615432598075387</v>
      </c>
      <c r="AL31" s="50">
        <f>IFERROR((5.670373*10^-8*(AP31+273.15)^4+((Annex!$B$5+Annex!$B$6)*(AP31-L31)+Annex!$B$7*(AP31-INDEX(AP:AP,IFERROR(MATCH($B31-Annex!$B$9/60,$B:$B),2)))/(60*($B31-INDEX($B:$B,IFERROR(MATCH($B31-Annex!$B$9/60,$B:$B),2)))))/Annex!$B$8)/1000,IF(Data!$B$2="",0,"-"))</f>
        <v>0.47708055102857289</v>
      </c>
      <c r="AM31" s="50">
        <f>IFERROR((5.670373*10^-8*(AQ31+273.15)^4+((Annex!$B$5+Annex!$B$6)*(AQ31-O31)+Annex!$B$7*(AQ31-INDEX(AQ:AQ,IFERROR(MATCH($B31-Annex!$B$9/60,$B:$B),2)))/(60*($B31-INDEX($B:$B,IFERROR(MATCH($B31-Annex!$B$9/60,$B:$B),2)))))/Annex!$B$8)/1000,IF(Data!$B$2="",0,"-"))</f>
        <v>-41.525095844206227</v>
      </c>
      <c r="AN31" s="50">
        <f>IFERROR((5.670373*10^-8*(AR31+273.15)^4+((Annex!$B$5+Annex!$B$6)*(AR31-R31)+Annex!$B$7*(AR31-INDEX(AR:AR,IFERROR(MATCH($B31-Annex!$B$9/60,$B:$B),2)))/(60*($B31-INDEX($B:$B,IFERROR(MATCH($B31-Annex!$B$9/60,$B:$B),2)))))/Annex!$B$8)/1000,IF(Data!$B$2="",0,"-"))</f>
        <v>-2.2274999999999997E+36</v>
      </c>
      <c r="AO31" s="50">
        <f>IFERROR((5.670373*10^-8*(AS31+273.15)^4+((Annex!$B$5+Annex!$B$6)*(AS31-U31)+Annex!$B$7*(AS31-INDEX(AS:AS,IFERROR(MATCH($B31-Annex!$B$9/60,$B:$B),2)))/(60*($B31-INDEX($B:$B,IFERROR(MATCH($B31-Annex!$B$9/60,$B:$B),2)))))/Annex!$B$8)/1000,IF(Data!$B$2="",0,"-"))</f>
        <v>16.858755476442514</v>
      </c>
      <c r="AP31" s="20">
        <v>21.009</v>
      </c>
      <c r="AQ31" s="20">
        <v>-31.431999999999999</v>
      </c>
      <c r="AR31" s="20">
        <v>135.05600000000001</v>
      </c>
      <c r="AS31" s="20">
        <v>121.245</v>
      </c>
      <c r="AT31" s="20">
        <v>19.04</v>
      </c>
      <c r="AU31" s="20">
        <v>32.130000000000003</v>
      </c>
      <c r="AV31" s="20">
        <v>380.3</v>
      </c>
      <c r="AW31" s="50">
        <f>IFERROR(AVERAGE(INDEX(BC:BC,IFERROR(MATCH($B31-Annex!$B$4/60,$B:$B),2)):BC31),IF(Data!$B$2="",0,"-"))</f>
        <v>5.4469376790117275E+141</v>
      </c>
      <c r="AX31" s="50">
        <f>IFERROR(AVERAGE(INDEX(BD:BD,IFERROR(MATCH($B31-Annex!$B$4/60,$B:$B),2)):BD31),IF(Data!$B$2="",0,"-"))</f>
        <v>54.923124701845474</v>
      </c>
      <c r="AY31" s="50">
        <f>IFERROR(AVERAGE(INDEX(BE:BE,IFERROR(MATCH($B31-Annex!$B$4/60,$B:$B),2)):BE31),IF(Data!$B$2="",0,"-"))</f>
        <v>-2.2274999999999997E+36</v>
      </c>
      <c r="AZ31" s="50">
        <f>IFERROR(AVERAGE(INDEX(BF:BF,IFERROR(MATCH($B31-Annex!$B$4/60,$B:$B),2)):BF31),IF(Data!$B$2="",0,"-"))</f>
        <v>30.413567151374998</v>
      </c>
      <c r="BA31" s="50">
        <f>IFERROR(AVERAGE(INDEX(BG:BG,IFERROR(MATCH($B31-Annex!$B$4/60,$B:$B),2)):BG31),IF(Data!$B$2="",0,"-"))</f>
        <v>-2.2274999999999997E+36</v>
      </c>
      <c r="BB31" s="50">
        <f>IFERROR(AVERAGE(INDEX(BH:BH,IFERROR(MATCH($B31-Annex!$B$4/60,$B:$B),2)):BH31),IF(Data!$B$2="",0,"-"))</f>
        <v>26.429159747351552</v>
      </c>
      <c r="BC31" s="50">
        <f>IFERROR((5.670373*10^-8*(BI31+273.15)^4+((Annex!$B$5+Annex!$B$6)*(BI31-L31)+Annex!$B$7*(BI31-INDEX(BI:BI,IFERROR(MATCH($B31-Annex!$B$9/60,$B:$B),2)))/(60*($B31-INDEX($B:$B,IFERROR(MATCH($B31-Annex!$B$9/60,$B:$B),2)))))/Annex!$B$8)/1000,IF(Data!$B$2="",0,"-"))</f>
        <v>5.4469376790117275E+141</v>
      </c>
      <c r="BD31" s="50">
        <f>IFERROR((5.670373*10^-8*(BJ31+273.15)^4+((Annex!$B$5+Annex!$B$6)*(BJ31-O31)+Annex!$B$7*(BJ31-INDEX(BJ:BJ,IFERROR(MATCH($B31-Annex!$B$9/60,$B:$B),2)))/(60*($B31-INDEX($B:$B,IFERROR(MATCH($B31-Annex!$B$9/60,$B:$B),2)))))/Annex!$B$8)/1000,IF(Data!$B$2="",0,"-"))</f>
        <v>51.050983614911118</v>
      </c>
      <c r="BE31" s="50">
        <f>IFERROR((5.670373*10^-8*(BK31+273.15)^4+((Annex!$B$5+Annex!$B$6)*(BK31-R31)+Annex!$B$7*(BK31-INDEX(BK:BK,IFERROR(MATCH($B31-Annex!$B$9/60,$B:$B),2)))/(60*($B31-INDEX($B:$B,IFERROR(MATCH($B31-Annex!$B$9/60,$B:$B),2)))))/Annex!$B$8)/1000,IF(Data!$B$2="",0,"-"))</f>
        <v>-2.2274999999999997E+36</v>
      </c>
      <c r="BF31" s="50">
        <f>IFERROR((5.670373*10^-8*(BL31+273.15)^4+((Annex!$B$5+Annex!$B$6)*(BL31-U31)+Annex!$B$7*(BL31-INDEX(BL:BL,IFERROR(MATCH($B31-Annex!$B$9/60,$B:$B),2)))/(60*($B31-INDEX($B:$B,IFERROR(MATCH($B31-Annex!$B$9/60,$B:$B),2)))))/Annex!$B$8)/1000,IF(Data!$B$2="",0,"-"))</f>
        <v>63.466210499612423</v>
      </c>
      <c r="BG31" s="50">
        <f>IFERROR((5.670373*10^-8*(BM31+273.15)^4+((Annex!$B$5+Annex!$B$6)*(BM31-X31)+Annex!$B$7*(BM31-INDEX(BM:BM,IFERROR(MATCH($B31-Annex!$B$9/60,$B:$B),2)))/(60*($B31-INDEX($B:$B,IFERROR(MATCH($B31-Annex!$B$9/60,$B:$B),2)))))/Annex!$B$8)/1000,IF(Data!$B$2="",0,"-"))</f>
        <v>-2.2274999999999997E+36</v>
      </c>
      <c r="BH31" s="50">
        <f>IFERROR((5.670373*10^-8*(BN31+273.15)^4+((Annex!$B$5+Annex!$B$6)*(BN31-AA31)+Annex!$B$7*(BN31-INDEX(BN:BN,IFERROR(MATCH($B31-Annex!$B$9/60,$B:$B),2)))/(60*($B31-INDEX($B:$B,IFERROR(MATCH($B31-Annex!$B$9/60,$B:$B),2)))))/Annex!$B$8)/1000,IF(Data!$B$2="",0,"-"))</f>
        <v>-49.171949491608238</v>
      </c>
      <c r="BI31" s="20">
        <v>9.8999999999999993E+37</v>
      </c>
      <c r="BJ31" s="20">
        <v>614.53200000000004</v>
      </c>
      <c r="BK31" s="20">
        <v>212.96700000000001</v>
      </c>
      <c r="BL31" s="20">
        <v>393.88200000000001</v>
      </c>
      <c r="BM31" s="20">
        <v>350.30200000000002</v>
      </c>
      <c r="BN31" s="20">
        <v>358.88099999999997</v>
      </c>
    </row>
    <row r="32" spans="1:66" x14ac:dyDescent="0.3">
      <c r="A32" s="5">
        <v>31</v>
      </c>
      <c r="B32" s="19">
        <v>2.6478333317209035</v>
      </c>
      <c r="C32" s="20">
        <v>164.58516900000001</v>
      </c>
      <c r="D32" s="20">
        <v>164.15669500000001</v>
      </c>
      <c r="E32" s="20">
        <v>218.44986499999999</v>
      </c>
      <c r="F32" s="49">
        <f>IFERROR(SUM(C32:E32),IF(Data!$B$2="",0,"-"))</f>
        <v>547.19172900000001</v>
      </c>
      <c r="G32" s="50">
        <f>IFERROR(F32-Annex!$B$10,IF(Data!$B$2="",0,"-"))</f>
        <v>120.58372900000001</v>
      </c>
      <c r="H32" s="50">
        <f>IFERROR(AVERAGE(INDEX(G:G,IFERROR(MATCH($B32-Annex!$B$12/60,$B:$B),2)):G32),IF(Data!$B$2="",0,"-"))</f>
        <v>120.53967885714285</v>
      </c>
      <c r="I32" s="50">
        <f>IFERROR(-14000*(G32-INDEX(G:G,IFERROR(MATCH($B32-Annex!$B$11/60,$B:$B),2)))/(60*($B32-INDEX($B:$B,IFERROR(MATCH($B32-Annex!$B$11/60,$B:$B),2)))),IF(Data!$B$2="",0,"-"))</f>
        <v>28.480456551120042</v>
      </c>
      <c r="J32" s="50">
        <f>IFERROR(-14000*(H32-INDEX(H:H,IFERROR(MATCH($B32-Annex!$B$13/60,$B:$B),2)))/(60*($B32-INDEX($B:$B,IFERROR(MATCH($B32-Annex!$B$13/60,$B:$B),2)))),IF(Data!$B$2="",0,"-"))</f>
        <v>38.07479676906231</v>
      </c>
      <c r="K32" s="20">
        <v>1537.5677499999999</v>
      </c>
      <c r="L32" s="20">
        <v>19.927</v>
      </c>
      <c r="M32" s="20">
        <v>9.8999999999999993E+37</v>
      </c>
      <c r="N32" s="20">
        <v>847.05899999999997</v>
      </c>
      <c r="O32" s="20">
        <v>362.92899999999997</v>
      </c>
      <c r="P32" s="20">
        <v>98.028000000000006</v>
      </c>
      <c r="Q32" s="20">
        <v>-41.284999999999997</v>
      </c>
      <c r="R32" s="20">
        <v>9.8999999999999993E+37</v>
      </c>
      <c r="S32" s="20">
        <v>339.26600000000002</v>
      </c>
      <c r="T32" s="20">
        <v>987.91899999999998</v>
      </c>
      <c r="U32" s="20">
        <v>193.39599999999999</v>
      </c>
      <c r="V32" s="20">
        <v>643.21400000000006</v>
      </c>
      <c r="W32" s="20">
        <v>185.07300000000001</v>
      </c>
      <c r="X32" s="20">
        <v>9.8999999999999993E+37</v>
      </c>
      <c r="Y32" s="20">
        <v>134.95099999999999</v>
      </c>
      <c r="Z32" s="20">
        <v>1311.52</v>
      </c>
      <c r="AA32" s="20">
        <v>56.54</v>
      </c>
      <c r="AB32" s="20">
        <v>857.471</v>
      </c>
      <c r="AC32" s="20">
        <v>1010.034</v>
      </c>
      <c r="AD32" s="20">
        <v>141.92699999999999</v>
      </c>
      <c r="AE32" s="20">
        <v>31.059000000000001</v>
      </c>
      <c r="AF32" s="20">
        <v>430.83199999999999</v>
      </c>
      <c r="AG32" s="20">
        <v>855.51800000000003</v>
      </c>
      <c r="AH32" s="50">
        <f>IFERROR(AVERAGE(INDEX(AL:AL,IFERROR(MATCH($B32-Annex!$B$4/60,$B:$B),2)):AL32),IF(Data!$B$2="",0,"-"))</f>
        <v>0.47391489155784833</v>
      </c>
      <c r="AI32" s="50">
        <f>IFERROR(AVERAGE(INDEX(AM:AM,IFERROR(MATCH($B32-Annex!$B$4/60,$B:$B),2)):AM32),IF(Data!$B$2="",0,"-"))</f>
        <v>-22.662292878512737</v>
      </c>
      <c r="AJ32" s="50">
        <f>IFERROR(AVERAGE(INDEX(AN:AN,IFERROR(MATCH($B32-Annex!$B$4/60,$B:$B),2)):AN32),IF(Data!$B$2="",0,"-"))</f>
        <v>-2.2274999999999997E+36</v>
      </c>
      <c r="AK32" s="50">
        <f>IFERROR(AVERAGE(INDEX(AO:AO,IFERROR(MATCH($B32-Annex!$B$4/60,$B:$B),2)):AO32),IF(Data!$B$2="",0,"-"))</f>
        <v>2.5683464473077922</v>
      </c>
      <c r="AL32" s="50">
        <f>IFERROR((5.670373*10^-8*(AP32+273.15)^4+((Annex!$B$5+Annex!$B$6)*(AP32-L32)+Annex!$B$7*(AP32-INDEX(AP:AP,IFERROR(MATCH($B32-Annex!$B$9/60,$B:$B),2)))/(60*($B32-INDEX($B:$B,IFERROR(MATCH($B32-Annex!$B$9/60,$B:$B),2)))))/Annex!$B$8)/1000,IF(Data!$B$2="",0,"-"))</f>
        <v>0.47763746385988226</v>
      </c>
      <c r="AM32" s="50">
        <f>IFERROR((5.670373*10^-8*(AQ32+273.15)^4+((Annex!$B$5+Annex!$B$6)*(AQ32-O32)+Annex!$B$7*(AQ32-INDEX(AQ:AQ,IFERROR(MATCH($B32-Annex!$B$9/60,$B:$B),2)))/(60*($B32-INDEX($B:$B,IFERROR(MATCH($B32-Annex!$B$9/60,$B:$B),2)))))/Annex!$B$8)/1000,IF(Data!$B$2="",0,"-"))</f>
        <v>-116.75551050840133</v>
      </c>
      <c r="AN32" s="50">
        <f>IFERROR((5.670373*10^-8*(AR32+273.15)^4+((Annex!$B$5+Annex!$B$6)*(AR32-R32)+Annex!$B$7*(AR32-INDEX(AR:AR,IFERROR(MATCH($B32-Annex!$B$9/60,$B:$B),2)))/(60*($B32-INDEX($B:$B,IFERROR(MATCH($B32-Annex!$B$9/60,$B:$B),2)))))/Annex!$B$8)/1000,IF(Data!$B$2="",0,"-"))</f>
        <v>-2.2274999999999997E+36</v>
      </c>
      <c r="AO32" s="50">
        <f>IFERROR((5.670373*10^-8*(AS32+273.15)^4+((Annex!$B$5+Annex!$B$6)*(AS32-U32)+Annex!$B$7*(AS32-INDEX(AS:AS,IFERROR(MATCH($B32-Annex!$B$9/60,$B:$B),2)))/(60*($B32-INDEX($B:$B,IFERROR(MATCH($B32-Annex!$B$9/60,$B:$B),2)))))/Annex!$B$8)/1000,IF(Data!$B$2="",0,"-"))</f>
        <v>30.217970953242052</v>
      </c>
      <c r="AP32" s="20">
        <v>21.044</v>
      </c>
      <c r="AQ32" s="20">
        <v>-105.199</v>
      </c>
      <c r="AR32" s="20">
        <v>95.646000000000001</v>
      </c>
      <c r="AS32" s="20">
        <v>69.403000000000006</v>
      </c>
      <c r="AT32" s="20">
        <v>18.986000000000001</v>
      </c>
      <c r="AU32" s="20">
        <v>32.076999999999998</v>
      </c>
      <c r="AV32" s="20">
        <v>451.65300000000002</v>
      </c>
      <c r="AW32" s="50">
        <f>IFERROR(AVERAGE(INDEX(BC:BC,IFERROR(MATCH($B32-Annex!$B$4/60,$B:$B),2)):BC32),IF(Data!$B$2="",0,"-"))</f>
        <v>5.4469376790117275E+141</v>
      </c>
      <c r="AX32" s="50">
        <f>IFERROR(AVERAGE(INDEX(BD:BD,IFERROR(MATCH($B32-Annex!$B$4/60,$B:$B),2)):BD32),IF(Data!$B$2="",0,"-"))</f>
        <v>41.083287877840903</v>
      </c>
      <c r="AY32" s="50">
        <f>IFERROR(AVERAGE(INDEX(BE:BE,IFERROR(MATCH($B32-Annex!$B$4/60,$B:$B),2)):BE32),IF(Data!$B$2="",0,"-"))</f>
        <v>-2.2274999999999997E+36</v>
      </c>
      <c r="AZ32" s="50">
        <f>IFERROR(AVERAGE(INDEX(BF:BF,IFERROR(MATCH($B32-Annex!$B$4/60,$B:$B),2)):BF32),IF(Data!$B$2="",0,"-"))</f>
        <v>22.058940202894572</v>
      </c>
      <c r="BA32" s="50">
        <f>IFERROR(AVERAGE(INDEX(BG:BG,IFERROR(MATCH($B32-Annex!$B$4/60,$B:$B),2)):BG32),IF(Data!$B$2="",0,"-"))</f>
        <v>-2.2274999999999997E+36</v>
      </c>
      <c r="BB32" s="50">
        <f>IFERROR(AVERAGE(INDEX(BH:BH,IFERROR(MATCH($B32-Annex!$B$4/60,$B:$B),2)):BH32),IF(Data!$B$2="",0,"-"))</f>
        <v>20.775995915806334</v>
      </c>
      <c r="BC32" s="50">
        <f>IFERROR((5.670373*10^-8*(BI32+273.15)^4+((Annex!$B$5+Annex!$B$6)*(BI32-L32)+Annex!$B$7*(BI32-INDEX(BI:BI,IFERROR(MATCH($B32-Annex!$B$9/60,$B:$B),2)))/(60*($B32-INDEX($B:$B,IFERROR(MATCH($B32-Annex!$B$9/60,$B:$B),2)))))/Annex!$B$8)/1000,IF(Data!$B$2="",0,"-"))</f>
        <v>5.4469376790117275E+141</v>
      </c>
      <c r="BD32" s="50">
        <f>IFERROR((5.670373*10^-8*(BJ32+273.15)^4+((Annex!$B$5+Annex!$B$6)*(BJ32-O32)+Annex!$B$7*(BJ32-INDEX(BJ:BJ,IFERROR(MATCH($B32-Annex!$B$9/60,$B:$B),2)))/(60*($B32-INDEX($B:$B,IFERROR(MATCH($B32-Annex!$B$9/60,$B:$B),2)))))/Annex!$B$8)/1000,IF(Data!$B$2="",0,"-"))</f>
        <v>-59.700832636066409</v>
      </c>
      <c r="BE32" s="50">
        <f>IFERROR((5.670373*10^-8*(BK32+273.15)^4+((Annex!$B$5+Annex!$B$6)*(BK32-R32)+Annex!$B$7*(BK32-INDEX(BK:BK,IFERROR(MATCH($B32-Annex!$B$9/60,$B:$B),2)))/(60*($B32-INDEX($B:$B,IFERROR(MATCH($B32-Annex!$B$9/60,$B:$B),2)))))/Annex!$B$8)/1000,IF(Data!$B$2="",0,"-"))</f>
        <v>-2.2274999999999997E+36</v>
      </c>
      <c r="BF32" s="50">
        <f>IFERROR((5.670373*10^-8*(BL32+273.15)^4+((Annex!$B$5+Annex!$B$6)*(BL32-U32)+Annex!$B$7*(BL32-INDEX(BL:BL,IFERROR(MATCH($B32-Annex!$B$9/60,$B:$B),2)))/(60*($B32-INDEX($B:$B,IFERROR(MATCH($B32-Annex!$B$9/60,$B:$B),2)))))/Annex!$B$8)/1000,IF(Data!$B$2="",0,"-"))</f>
        <v>-64.591900453865009</v>
      </c>
      <c r="BG32" s="50">
        <f>IFERROR((5.670373*10^-8*(BM32+273.15)^4+((Annex!$B$5+Annex!$B$6)*(BM32-X32)+Annex!$B$7*(BM32-INDEX(BM:BM,IFERROR(MATCH($B32-Annex!$B$9/60,$B:$B),2)))/(60*($B32-INDEX($B:$B,IFERROR(MATCH($B32-Annex!$B$9/60,$B:$B),2)))))/Annex!$B$8)/1000,IF(Data!$B$2="",0,"-"))</f>
        <v>-2.2274999999999997E+36</v>
      </c>
      <c r="BH32" s="50">
        <f>IFERROR((5.670373*10^-8*(BN32+273.15)^4+((Annex!$B$5+Annex!$B$6)*(BN32-AA32)+Annex!$B$7*(BN32-INDEX(BN:BN,IFERROR(MATCH($B32-Annex!$B$9/60,$B:$B),2)))/(60*($B32-INDEX($B:$B,IFERROR(MATCH($B32-Annex!$B$9/60,$B:$B),2)))))/Annex!$B$8)/1000,IF(Data!$B$2="",0,"-"))</f>
        <v>-56.762791484142696</v>
      </c>
      <c r="BI32" s="20">
        <v>9.8999999999999993E+37</v>
      </c>
      <c r="BJ32" s="20">
        <v>632.77</v>
      </c>
      <c r="BK32" s="20">
        <v>182.102</v>
      </c>
      <c r="BL32" s="20">
        <v>245.13399999999999</v>
      </c>
      <c r="BM32" s="20">
        <v>274.84800000000001</v>
      </c>
      <c r="BN32" s="20">
        <v>255.72900000000001</v>
      </c>
    </row>
    <row r="33" spans="1:66" x14ac:dyDescent="0.3">
      <c r="A33" s="5">
        <v>32</v>
      </c>
      <c r="B33" s="19">
        <v>2.733666670974344</v>
      </c>
      <c r="C33" s="20">
        <v>164.55668499999999</v>
      </c>
      <c r="D33" s="20">
        <v>164.09886900000001</v>
      </c>
      <c r="E33" s="20">
        <v>218.41482600000001</v>
      </c>
      <c r="F33" s="49">
        <f>IFERROR(SUM(C33:E33),IF(Data!$B$2="",0,"-"))</f>
        <v>547.07038</v>
      </c>
      <c r="G33" s="50">
        <f>IFERROR(F33-Annex!$B$10,IF(Data!$B$2="",0,"-"))</f>
        <v>120.46238</v>
      </c>
      <c r="H33" s="50">
        <f>IFERROR(AVERAGE(INDEX(G:G,IFERROR(MATCH($B33-Annex!$B$12/60,$B:$B),2)):G33),IF(Data!$B$2="",0,"-"))</f>
        <v>120.52178428571428</v>
      </c>
      <c r="I33" s="50">
        <f>IFERROR(-14000*(G33-INDEX(G:G,IFERROR(MATCH($B33-Annex!$B$11/60,$B:$B),2)))/(60*($B33-INDEX($B:$B,IFERROR(MATCH($B33-Annex!$B$11/60,$B:$B),2)))),IF(Data!$B$2="",0,"-"))</f>
        <v>63.220753190018343</v>
      </c>
      <c r="J33" s="50">
        <f>IFERROR(-14000*(H33-INDEX(H:H,IFERROR(MATCH($B33-Annex!$B$13/60,$B:$B),2)))/(60*($B33-INDEX($B:$B,IFERROR(MATCH($B33-Annex!$B$13/60,$B:$B),2)))),IF(Data!$B$2="",0,"-"))</f>
        <v>41.361025125729071</v>
      </c>
      <c r="K33" s="20">
        <v>1852.05225</v>
      </c>
      <c r="L33" s="20">
        <v>20.245999999999999</v>
      </c>
      <c r="M33" s="20">
        <v>9.8999999999999993E+37</v>
      </c>
      <c r="N33" s="20">
        <v>381.09300000000002</v>
      </c>
      <c r="O33" s="20">
        <v>379.33600000000001</v>
      </c>
      <c r="P33" s="20">
        <v>512.00699999999995</v>
      </c>
      <c r="Q33" s="20">
        <v>550.09299999999996</v>
      </c>
      <c r="R33" s="20">
        <v>9.8999999999999993E+37</v>
      </c>
      <c r="S33" s="20">
        <v>168.541</v>
      </c>
      <c r="T33" s="20">
        <v>504.40199999999999</v>
      </c>
      <c r="U33" s="20">
        <v>235.84800000000001</v>
      </c>
      <c r="V33" s="20">
        <v>204.06</v>
      </c>
      <c r="W33" s="20">
        <v>614.16399999999999</v>
      </c>
      <c r="X33" s="20">
        <v>9.8999999999999993E+37</v>
      </c>
      <c r="Y33" s="20">
        <v>647.58500000000004</v>
      </c>
      <c r="Z33" s="20">
        <v>1138.5260000000001</v>
      </c>
      <c r="AA33" s="20">
        <v>42.466999999999999</v>
      </c>
      <c r="AB33" s="20">
        <v>352.88099999999997</v>
      </c>
      <c r="AC33" s="20">
        <v>664.86099999999999</v>
      </c>
      <c r="AD33" s="20">
        <v>539.86900000000003</v>
      </c>
      <c r="AE33" s="20">
        <v>609.39599999999996</v>
      </c>
      <c r="AF33" s="20">
        <v>218.119</v>
      </c>
      <c r="AG33" s="20">
        <v>353.93299999999999</v>
      </c>
      <c r="AH33" s="50">
        <f>IFERROR(AVERAGE(INDEX(AL:AL,IFERROR(MATCH($B33-Annex!$B$4/60,$B:$B),2)):AL33),IF(Data!$B$2="",0,"-"))</f>
        <v>0.47515072835417926</v>
      </c>
      <c r="AI33" s="50">
        <f>IFERROR(AVERAGE(INDEX(AM:AM,IFERROR(MATCH($B33-Annex!$B$4/60,$B:$B),2)):AM33),IF(Data!$B$2="",0,"-"))</f>
        <v>-15.153869739307302</v>
      </c>
      <c r="AJ33" s="50">
        <f>IFERROR(AVERAGE(INDEX(AN:AN,IFERROR(MATCH($B33-Annex!$B$4/60,$B:$B),2)):AN33),IF(Data!$B$2="",0,"-"))</f>
        <v>-2.2274999999999997E+36</v>
      </c>
      <c r="AK33" s="50">
        <f>IFERROR(AVERAGE(INDEX(AO:AO,IFERROR(MATCH($B33-Annex!$B$4/60,$B:$B),2)):AO33),IF(Data!$B$2="",0,"-"))</f>
        <v>-16.704416619854118</v>
      </c>
      <c r="AL33" s="50">
        <f>IFERROR((5.670373*10^-8*(AP33+273.15)^4+((Annex!$B$5+Annex!$B$6)*(AP33-L33)+Annex!$B$7*(AP33-INDEX(AP:AP,IFERROR(MATCH($B33-Annex!$B$9/60,$B:$B),2)))/(60*($B33-INDEX($B:$B,IFERROR(MATCH($B33-Annex!$B$9/60,$B:$B),2)))))/Annex!$B$8)/1000,IF(Data!$B$2="",0,"-"))</f>
        <v>0.49018909316499126</v>
      </c>
      <c r="AM33" s="50">
        <f>IFERROR((5.670373*10^-8*(AQ33+273.15)^4+((Annex!$B$5+Annex!$B$6)*(AQ33-O33)+Annex!$B$7*(AQ33-INDEX(AQ:AQ,IFERROR(MATCH($B33-Annex!$B$9/60,$B:$B),2)))/(60*($B33-INDEX($B:$B,IFERROR(MATCH($B33-Annex!$B$9/60,$B:$B),2)))))/Annex!$B$8)/1000,IF(Data!$B$2="",0,"-"))</f>
        <v>-49.798185104571907</v>
      </c>
      <c r="AN33" s="50">
        <f>IFERROR((5.670373*10^-8*(AR33+273.15)^4+((Annex!$B$5+Annex!$B$6)*(AR33-R33)+Annex!$B$7*(AR33-INDEX(AR:AR,IFERROR(MATCH($B33-Annex!$B$9/60,$B:$B),2)))/(60*($B33-INDEX($B:$B,IFERROR(MATCH($B33-Annex!$B$9/60,$B:$B),2)))))/Annex!$B$8)/1000,IF(Data!$B$2="",0,"-"))</f>
        <v>-2.2274999999999997E+36</v>
      </c>
      <c r="AO33" s="50">
        <f>IFERROR((5.670373*10^-8*(AS33+273.15)^4+((Annex!$B$5+Annex!$B$6)*(AS33-U33)+Annex!$B$7*(AS33-INDEX(AS:AS,IFERROR(MATCH($B33-Annex!$B$9/60,$B:$B),2)))/(60*($B33-INDEX($B:$B,IFERROR(MATCH($B33-Annex!$B$9/60,$B:$B),2)))))/Annex!$B$8)/1000,IF(Data!$B$2="",0,"-"))</f>
        <v>-96.341344957576567</v>
      </c>
      <c r="AP33" s="20">
        <v>21.097999999999999</v>
      </c>
      <c r="AQ33" s="20">
        <v>-106.794</v>
      </c>
      <c r="AR33" s="20">
        <v>152.04400000000001</v>
      </c>
      <c r="AS33" s="20">
        <v>-53.048000000000002</v>
      </c>
      <c r="AT33" s="20">
        <v>19.128</v>
      </c>
      <c r="AU33" s="20">
        <v>32.094000000000001</v>
      </c>
      <c r="AV33" s="20">
        <v>544.85599999999999</v>
      </c>
      <c r="AW33" s="50">
        <f>IFERROR(AVERAGE(INDEX(BC:BC,IFERROR(MATCH($B33-Annex!$B$4/60,$B:$B),2)):BC33),IF(Data!$B$2="",0,"-"))</f>
        <v>5.4469376790117275E+141</v>
      </c>
      <c r="AX33" s="50">
        <f>IFERROR(AVERAGE(INDEX(BD:BD,IFERROR(MATCH($B33-Annex!$B$4/60,$B:$B),2)):BD33),IF(Data!$B$2="",0,"-"))</f>
        <v>33.888731965480311</v>
      </c>
      <c r="AY33" s="50">
        <f>IFERROR(AVERAGE(INDEX(BE:BE,IFERROR(MATCH($B33-Annex!$B$4/60,$B:$B),2)):BE33),IF(Data!$B$2="",0,"-"))</f>
        <v>-2.2274999999999997E+36</v>
      </c>
      <c r="AZ33" s="50">
        <f>IFERROR(AVERAGE(INDEX(BF:BF,IFERROR(MATCH($B33-Annex!$B$4/60,$B:$B),2)):BF33),IF(Data!$B$2="",0,"-"))</f>
        <v>24.952802273969347</v>
      </c>
      <c r="BA33" s="50">
        <f>IFERROR(AVERAGE(INDEX(BG:BG,IFERROR(MATCH($B33-Annex!$B$4/60,$B:$B),2)):BG33),IF(Data!$B$2="",0,"-"))</f>
        <v>-2.2274999999999997E+36</v>
      </c>
      <c r="BB33" s="50">
        <f>IFERROR(AVERAGE(INDEX(BH:BH,IFERROR(MATCH($B33-Annex!$B$4/60,$B:$B),2)):BH33),IF(Data!$B$2="",0,"-"))</f>
        <v>29.851799413782533</v>
      </c>
      <c r="BC33" s="50">
        <f>IFERROR((5.670373*10^-8*(BI33+273.15)^4+((Annex!$B$5+Annex!$B$6)*(BI33-L33)+Annex!$B$7*(BI33-INDEX(BI:BI,IFERROR(MATCH($B33-Annex!$B$9/60,$B:$B),2)))/(60*($B33-INDEX($B:$B,IFERROR(MATCH($B33-Annex!$B$9/60,$B:$B),2)))))/Annex!$B$8)/1000,IF(Data!$B$2="",0,"-"))</f>
        <v>5.4469376790117275E+141</v>
      </c>
      <c r="BD33" s="50">
        <f>IFERROR((5.670373*10^-8*(BJ33+273.15)^4+((Annex!$B$5+Annex!$B$6)*(BJ33-O33)+Annex!$B$7*(BJ33-INDEX(BJ:BJ,IFERROR(MATCH($B33-Annex!$B$9/60,$B:$B),2)))/(60*($B33-INDEX($B:$B,IFERROR(MATCH($B33-Annex!$B$9/60,$B:$B),2)))))/Annex!$B$8)/1000,IF(Data!$B$2="",0,"-"))</f>
        <v>127.228899174061</v>
      </c>
      <c r="BE33" s="50">
        <f>IFERROR((5.670373*10^-8*(BK33+273.15)^4+((Annex!$B$5+Annex!$B$6)*(BK33-R33)+Annex!$B$7*(BK33-INDEX(BK:BK,IFERROR(MATCH($B33-Annex!$B$9/60,$B:$B),2)))/(60*($B33-INDEX($B:$B,IFERROR(MATCH($B33-Annex!$B$9/60,$B:$B),2)))))/Annex!$B$8)/1000,IF(Data!$B$2="",0,"-"))</f>
        <v>-2.2274999999999997E+36</v>
      </c>
      <c r="BF33" s="50">
        <f>IFERROR((5.670373*10^-8*(BL33+273.15)^4+((Annex!$B$5+Annex!$B$6)*(BL33-U33)+Annex!$B$7*(BL33-INDEX(BL:BL,IFERROR(MATCH($B33-Annex!$B$9/60,$B:$B),2)))/(60*($B33-INDEX($B:$B,IFERROR(MATCH($B33-Annex!$B$9/60,$B:$B),2)))))/Annex!$B$8)/1000,IF(Data!$B$2="",0,"-"))</f>
        <v>23.093694904462208</v>
      </c>
      <c r="BG33" s="50">
        <f>IFERROR((5.670373*10^-8*(BM33+273.15)^4+((Annex!$B$5+Annex!$B$6)*(BM33-X33)+Annex!$B$7*(BM33-INDEX(BM:BM,IFERROR(MATCH($B33-Annex!$B$9/60,$B:$B),2)))/(60*($B33-INDEX($B:$B,IFERROR(MATCH($B33-Annex!$B$9/60,$B:$B),2)))))/Annex!$B$8)/1000,IF(Data!$B$2="",0,"-"))</f>
        <v>-2.2274999999999997E+36</v>
      </c>
      <c r="BH33" s="50">
        <f>IFERROR((5.670373*10^-8*(BN33+273.15)^4+((Annex!$B$5+Annex!$B$6)*(BN33-AA33)+Annex!$B$7*(BN33-INDEX(BN:BN,IFERROR(MATCH($B33-Annex!$B$9/60,$B:$B),2)))/(60*($B33-INDEX($B:$B,IFERROR(MATCH($B33-Annex!$B$9/60,$B:$B),2)))))/Annex!$B$8)/1000,IF(Data!$B$2="",0,"-"))</f>
        <v>-27.437384256398509</v>
      </c>
      <c r="BI33" s="20">
        <v>9.8999999999999993E+37</v>
      </c>
      <c r="BJ33" s="20">
        <v>733.005</v>
      </c>
      <c r="BK33" s="20">
        <v>203.191</v>
      </c>
      <c r="BL33" s="20">
        <v>407.55099999999999</v>
      </c>
      <c r="BM33" s="20">
        <v>418.154</v>
      </c>
      <c r="BN33" s="20">
        <v>284.553</v>
      </c>
    </row>
    <row r="34" spans="1:66" x14ac:dyDescent="0.3">
      <c r="A34" s="5">
        <v>33</v>
      </c>
      <c r="B34" s="19">
        <v>2.8256666706874967</v>
      </c>
      <c r="C34" s="20">
        <v>164.57132899999999</v>
      </c>
      <c r="D34" s="20">
        <v>164.05326600000001</v>
      </c>
      <c r="E34" s="20">
        <v>218.41564099999999</v>
      </c>
      <c r="F34" s="49">
        <f>IFERROR(SUM(C34:E34),IF(Data!$B$2="",0,"-"))</f>
        <v>547.04023600000005</v>
      </c>
      <c r="G34" s="50">
        <f>IFERROR(F34-Annex!$B$10,IF(Data!$B$2="",0,"-"))</f>
        <v>120.43223600000005</v>
      </c>
      <c r="H34" s="50">
        <f>IFERROR(AVERAGE(INDEX(G:G,IFERROR(MATCH($B34-Annex!$B$12/60,$B:$B),2)):G34),IF(Data!$B$2="",0,"-"))</f>
        <v>120.49317614285714</v>
      </c>
      <c r="I34" s="50">
        <f>IFERROR(-14000*(G34-INDEX(G:G,IFERROR(MATCH($B34-Annex!$B$11/60,$B:$B),2)))/(60*($B34-INDEX($B:$B,IFERROR(MATCH($B34-Annex!$B$11/60,$B:$B),2)))),IF(Data!$B$2="",0,"-"))</f>
        <v>45.056163847009643</v>
      </c>
      <c r="J34" s="50">
        <f>IFERROR(-14000*(H34-INDEX(H:H,IFERROR(MATCH($B34-Annex!$B$13/60,$B:$B),2)))/(60*($B34-INDEX($B:$B,IFERROR(MATCH($B34-Annex!$B$13/60,$B:$B),2)))),IF(Data!$B$2="",0,"-"))</f>
        <v>43.287393491070546</v>
      </c>
      <c r="K34" s="20">
        <v>1967.45497</v>
      </c>
      <c r="L34" s="20">
        <v>20.335000000000001</v>
      </c>
      <c r="M34" s="20">
        <v>9.8999999999999993E+37</v>
      </c>
      <c r="N34" s="20">
        <v>562.86800000000005</v>
      </c>
      <c r="O34" s="20">
        <v>273.48099999999999</v>
      </c>
      <c r="P34" s="20">
        <v>527.13900000000001</v>
      </c>
      <c r="Q34" s="20">
        <v>404.67599999999999</v>
      </c>
      <c r="R34" s="20">
        <v>-171.62200000000001</v>
      </c>
      <c r="S34" s="20">
        <v>119.45699999999999</v>
      </c>
      <c r="T34" s="20">
        <v>437.58</v>
      </c>
      <c r="U34" s="20">
        <v>130.702</v>
      </c>
      <c r="V34" s="20">
        <v>449.61200000000002</v>
      </c>
      <c r="W34" s="20">
        <v>748.54600000000005</v>
      </c>
      <c r="X34" s="20">
        <v>9.8999999999999993E+37</v>
      </c>
      <c r="Y34" s="20">
        <v>538.90200000000004</v>
      </c>
      <c r="Z34" s="20">
        <v>1099.1389999999999</v>
      </c>
      <c r="AA34" s="20">
        <v>199.21100000000001</v>
      </c>
      <c r="AB34" s="20">
        <v>361.18400000000003</v>
      </c>
      <c r="AC34" s="20">
        <v>784.52499999999998</v>
      </c>
      <c r="AD34" s="20">
        <v>638.84400000000005</v>
      </c>
      <c r="AE34" s="20">
        <v>475.07499999999999</v>
      </c>
      <c r="AF34" s="20">
        <v>294.96300000000002</v>
      </c>
      <c r="AG34" s="20">
        <v>265.56200000000001</v>
      </c>
      <c r="AH34" s="50">
        <f>IFERROR(AVERAGE(INDEX(AL:AL,IFERROR(MATCH($B34-Annex!$B$4/60,$B:$B),2)):AL34),IF(Data!$B$2="",0,"-"))</f>
        <v>0.47943068990508703</v>
      </c>
      <c r="AI34" s="50">
        <f>IFERROR(AVERAGE(INDEX(AM:AM,IFERROR(MATCH($B34-Annex!$B$4/60,$B:$B),2)):AM34),IF(Data!$B$2="",0,"-"))</f>
        <v>15.263582121037615</v>
      </c>
      <c r="AJ34" s="50">
        <f>IFERROR(AVERAGE(INDEX(AN:AN,IFERROR(MATCH($B34-Annex!$B$4/60,$B:$B),2)):AN34),IF(Data!$B$2="",0,"-"))</f>
        <v>-1.9092857142857139E+36</v>
      </c>
      <c r="AK34" s="50">
        <f>IFERROR(AVERAGE(INDEX(AO:AO,IFERROR(MATCH($B34-Annex!$B$4/60,$B:$B),2)):AO34),IF(Data!$B$2="",0,"-"))</f>
        <v>-20.635689265140222</v>
      </c>
      <c r="AL34" s="50">
        <f>IFERROR((5.670373*10^-8*(AP34+273.15)^4+((Annex!$B$5+Annex!$B$6)*(AP34-L34)+Annex!$B$7*(AP34-INDEX(AP:AP,IFERROR(MATCH($B34-Annex!$B$9/60,$B:$B),2)))/(60*($B34-INDEX($B:$B,IFERROR(MATCH($B34-Annex!$B$9/60,$B:$B),2)))))/Annex!$B$8)/1000,IF(Data!$B$2="",0,"-"))</f>
        <v>0.48702342358493633</v>
      </c>
      <c r="AM34" s="50">
        <f>IFERROR((5.670373*10^-8*(AQ34+273.15)^4+((Annex!$B$5+Annex!$B$6)*(AQ34-O34)+Annex!$B$7*(AQ34-INDEX(AQ:AQ,IFERROR(MATCH($B34-Annex!$B$9/60,$B:$B),2)))/(60*($B34-INDEX($B:$B,IFERROR(MATCH($B34-Annex!$B$9/60,$B:$B),2)))))/Annex!$B$8)/1000,IF(Data!$B$2="",0,"-"))</f>
        <v>121.34581561065488</v>
      </c>
      <c r="AN34" s="50">
        <f>IFERROR((5.670373*10^-8*(AR34+273.15)^4+((Annex!$B$5+Annex!$B$6)*(AR34-R34)+Annex!$B$7*(AR34-INDEX(AR:AR,IFERROR(MATCH($B34-Annex!$B$9/60,$B:$B),2)))/(60*($B34-INDEX($B:$B,IFERROR(MATCH($B34-Annex!$B$9/60,$B:$B),2)))))/Annex!$B$8)/1000,IF(Data!$B$2="",0,"-"))</f>
        <v>-19.573656804371037</v>
      </c>
      <c r="AO34" s="50">
        <f>IFERROR((5.670373*10^-8*(AS34+273.15)^4+((Annex!$B$5+Annex!$B$6)*(AS34-U34)+Annex!$B$7*(AS34-INDEX(AS:AS,IFERROR(MATCH($B34-Annex!$B$9/60,$B:$B),2)))/(60*($B34-INDEX($B:$B,IFERROR(MATCH($B34-Annex!$B$9/60,$B:$B),2)))))/Annex!$B$8)/1000,IF(Data!$B$2="",0,"-"))</f>
        <v>-47.222351233693857</v>
      </c>
      <c r="AP34" s="20">
        <v>21.132999999999999</v>
      </c>
      <c r="AQ34" s="20">
        <v>143.864</v>
      </c>
      <c r="AR34" s="20">
        <v>44.790999999999997</v>
      </c>
      <c r="AS34" s="20">
        <v>-20.145</v>
      </c>
      <c r="AT34" s="20">
        <v>19.146000000000001</v>
      </c>
      <c r="AU34" s="20">
        <v>32.094000000000001</v>
      </c>
      <c r="AV34" s="20">
        <v>476.31200000000001</v>
      </c>
      <c r="AW34" s="50">
        <f>IFERROR(AVERAGE(INDEX(BC:BC,IFERROR(MATCH($B34-Annex!$B$4/60,$B:$B),2)):BC34),IF(Data!$B$2="",0,"-"))</f>
        <v>5.4469376790117275E+141</v>
      </c>
      <c r="AX34" s="50">
        <f>IFERROR(AVERAGE(INDEX(BD:BD,IFERROR(MATCH($B34-Annex!$B$4/60,$B:$B),2)):BD34),IF(Data!$B$2="",0,"-"))</f>
        <v>73.455592832910597</v>
      </c>
      <c r="AY34" s="50">
        <f>IFERROR(AVERAGE(INDEX(BE:BE,IFERROR(MATCH($B34-Annex!$B$4/60,$B:$B),2)):BE34),IF(Data!$B$2="",0,"-"))</f>
        <v>-1.9092857142857139E+36</v>
      </c>
      <c r="AZ34" s="50">
        <f>IFERROR(AVERAGE(INDEX(BF:BF,IFERROR(MATCH($B34-Annex!$B$4/60,$B:$B),2)):BF34),IF(Data!$B$2="",0,"-"))</f>
        <v>26.590336880870733</v>
      </c>
      <c r="BA34" s="50">
        <f>IFERROR(AVERAGE(INDEX(BG:BG,IFERROR(MATCH($B34-Annex!$B$4/60,$B:$B),2)):BG34),IF(Data!$B$2="",0,"-"))</f>
        <v>-2.2274999999999997E+36</v>
      </c>
      <c r="BB34" s="50">
        <f>IFERROR(AVERAGE(INDEX(BH:BH,IFERROR(MATCH($B34-Annex!$B$4/60,$B:$B),2)):BH34),IF(Data!$B$2="",0,"-"))</f>
        <v>39.910182692575617</v>
      </c>
      <c r="BC34" s="50">
        <f>IFERROR((5.670373*10^-8*(BI34+273.15)^4+((Annex!$B$5+Annex!$B$6)*(BI34-L34)+Annex!$B$7*(BI34-INDEX(BI:BI,IFERROR(MATCH($B34-Annex!$B$9/60,$B:$B),2)))/(60*($B34-INDEX($B:$B,IFERROR(MATCH($B34-Annex!$B$9/60,$B:$B),2)))))/Annex!$B$8)/1000,IF(Data!$B$2="",0,"-"))</f>
        <v>5.4469376790117275E+141</v>
      </c>
      <c r="BD34" s="50">
        <f>IFERROR((5.670373*10^-8*(BJ34+273.15)^4+((Annex!$B$5+Annex!$B$6)*(BJ34-O34)+Annex!$B$7*(BJ34-INDEX(BJ:BJ,IFERROR(MATCH($B34-Annex!$B$9/60,$B:$B),2)))/(60*($B34-INDEX($B:$B,IFERROR(MATCH($B34-Annex!$B$9/60,$B:$B),2)))))/Annex!$B$8)/1000,IF(Data!$B$2="",0,"-"))</f>
        <v>183.72280297729415</v>
      </c>
      <c r="BE34" s="50">
        <f>IFERROR((5.670373*10^-8*(BK34+273.15)^4+((Annex!$B$5+Annex!$B$6)*(BK34-R34)+Annex!$B$7*(BK34-INDEX(BK:BK,IFERROR(MATCH($B34-Annex!$B$9/60,$B:$B),2)))/(60*($B34-INDEX($B:$B,IFERROR(MATCH($B34-Annex!$B$9/60,$B:$B),2)))))/Annex!$B$8)/1000,IF(Data!$B$2="",0,"-"))</f>
        <v>108.71166530082905</v>
      </c>
      <c r="BF34" s="50">
        <f>IFERROR((5.670373*10^-8*(BL34+273.15)^4+((Annex!$B$5+Annex!$B$6)*(BL34-U34)+Annex!$B$7*(BL34-INDEX(BL:BL,IFERROR(MATCH($B34-Annex!$B$9/60,$B:$B),2)))/(60*($B34-INDEX($B:$B,IFERROR(MATCH($B34-Annex!$B$9/60,$B:$B),2)))))/Annex!$B$8)/1000,IF(Data!$B$2="",0,"-"))</f>
        <v>13.961304606531092</v>
      </c>
      <c r="BG34" s="50">
        <f>IFERROR((5.670373*10^-8*(BM34+273.15)^4+((Annex!$B$5+Annex!$B$6)*(BM34-X34)+Annex!$B$7*(BM34-INDEX(BM:BM,IFERROR(MATCH($B34-Annex!$B$9/60,$B:$B),2)))/(60*($B34-INDEX($B:$B,IFERROR(MATCH($B34-Annex!$B$9/60,$B:$B),2)))))/Annex!$B$8)/1000,IF(Data!$B$2="",0,"-"))</f>
        <v>-2.2274999999999997E+36</v>
      </c>
      <c r="BH34" s="50">
        <f>IFERROR((5.670373*10^-8*(BN34+273.15)^4+((Annex!$B$5+Annex!$B$6)*(BN34-AA34)+Annex!$B$7*(BN34-INDEX(BN:BN,IFERROR(MATCH($B34-Annex!$B$9/60,$B:$B),2)))/(60*($B34-INDEX($B:$B,IFERROR(MATCH($B34-Annex!$B$9/60,$B:$B),2)))))/Annex!$B$8)/1000,IF(Data!$B$2="",0,"-"))</f>
        <v>133.06661312569418</v>
      </c>
      <c r="BI34" s="20">
        <v>9.8999999999999993E+37</v>
      </c>
      <c r="BJ34" s="20">
        <v>817.94</v>
      </c>
      <c r="BK34" s="20">
        <v>360.185</v>
      </c>
      <c r="BL34" s="20">
        <v>258.46199999999999</v>
      </c>
      <c r="BM34" s="20">
        <v>473.10300000000001</v>
      </c>
      <c r="BN34" s="20">
        <v>476.98</v>
      </c>
    </row>
    <row r="35" spans="1:66" x14ac:dyDescent="0.3">
      <c r="A35" s="5">
        <v>34</v>
      </c>
      <c r="B35" s="19">
        <v>2.909166666213423</v>
      </c>
      <c r="C35" s="20">
        <v>164.53390999999999</v>
      </c>
      <c r="D35" s="20">
        <v>164.091545</v>
      </c>
      <c r="E35" s="20">
        <v>218.41564099999999</v>
      </c>
      <c r="F35" s="49">
        <f>IFERROR(SUM(C35:E35),IF(Data!$B$2="",0,"-"))</f>
        <v>547.04109599999992</v>
      </c>
      <c r="G35" s="50">
        <f>IFERROR(F35-Annex!$B$10,IF(Data!$B$2="",0,"-"))</f>
        <v>120.43309599999992</v>
      </c>
      <c r="H35" s="50">
        <f>IFERROR(AVERAGE(INDEX(G:G,IFERROR(MATCH($B35-Annex!$B$12/60,$B:$B),2)):G35),IF(Data!$B$2="",0,"-"))</f>
        <v>120.48632771428574</v>
      </c>
      <c r="I35" s="50">
        <f>IFERROR(-14000*(G35-INDEX(G:G,IFERROR(MATCH($B35-Annex!$B$11/60,$B:$B),2)))/(60*($B35-INDEX($B:$B,IFERROR(MATCH($B35-Annex!$B$11/60,$B:$B),2)))),IF(Data!$B$2="",0,"-"))</f>
        <v>48.405022462843135</v>
      </c>
      <c r="J35" s="50">
        <f>IFERROR(-14000*(H35-INDEX(H:H,IFERROR(MATCH($B35-Annex!$B$13/60,$B:$B),2)))/(60*($B35-INDEX($B:$B,IFERROR(MATCH($B35-Annex!$B$13/60,$B:$B),2)))),IF(Data!$B$2="",0,"-"))</f>
        <v>42.62053094875472</v>
      </c>
      <c r="K35" s="20">
        <v>1566.40825</v>
      </c>
      <c r="L35" s="20">
        <v>20.193000000000001</v>
      </c>
      <c r="M35" s="20">
        <v>1186.971</v>
      </c>
      <c r="N35" s="20">
        <v>191.351</v>
      </c>
      <c r="O35" s="20">
        <v>236.27</v>
      </c>
      <c r="P35" s="20">
        <v>278.41399999999999</v>
      </c>
      <c r="Q35" s="20">
        <v>627.38300000000004</v>
      </c>
      <c r="R35" s="20">
        <v>-44.773000000000003</v>
      </c>
      <c r="S35" s="20">
        <v>479.50400000000002</v>
      </c>
      <c r="T35" s="20">
        <v>439.28800000000001</v>
      </c>
      <c r="U35" s="20">
        <v>137.89599999999999</v>
      </c>
      <c r="V35" s="20">
        <v>-38.097999999999999</v>
      </c>
      <c r="W35" s="20">
        <v>642.79399999999998</v>
      </c>
      <c r="X35" s="20">
        <v>9.8999999999999993E+37</v>
      </c>
      <c r="Y35" s="20">
        <v>635.48800000000006</v>
      </c>
      <c r="Z35" s="20">
        <v>9.8999999999999993E+37</v>
      </c>
      <c r="AA35" s="20">
        <v>331.13900000000001</v>
      </c>
      <c r="AB35" s="20">
        <v>322.80799999999999</v>
      </c>
      <c r="AC35" s="20">
        <v>435.80500000000001</v>
      </c>
      <c r="AD35" s="20">
        <v>463.69200000000001</v>
      </c>
      <c r="AE35" s="20">
        <v>700.79600000000005</v>
      </c>
      <c r="AF35" s="20">
        <v>653.55700000000002</v>
      </c>
      <c r="AG35" s="20">
        <v>314.29500000000002</v>
      </c>
      <c r="AH35" s="50">
        <f>IFERROR(AVERAGE(INDEX(AL:AL,IFERROR(MATCH($B35-Annex!$B$4/60,$B:$B),2)):AL35),IF(Data!$B$2="",0,"-"))</f>
        <v>0.47156521879885521</v>
      </c>
      <c r="AI35" s="50">
        <f>IFERROR(AVERAGE(INDEX(AM:AM,IFERROR(MATCH($B35-Annex!$B$4/60,$B:$B),2)):AM35),IF(Data!$B$2="",0,"-"))</f>
        <v>33.401287310333927</v>
      </c>
      <c r="AJ35" s="50">
        <f>IFERROR(AVERAGE(INDEX(AN:AN,IFERROR(MATCH($B35-Annex!$B$4/60,$B:$B),2)):AN35),IF(Data!$B$2="",0,"-"))</f>
        <v>-1.5910714285714281E+36</v>
      </c>
      <c r="AK35" s="50">
        <f>IFERROR(AVERAGE(INDEX(AO:AO,IFERROR(MATCH($B35-Annex!$B$4/60,$B:$B),2)):AO35),IF(Data!$B$2="",0,"-"))</f>
        <v>7.7813395414453246E+140</v>
      </c>
      <c r="AL35" s="50">
        <f>IFERROR((5.670373*10^-8*(AP35+273.15)^4+((Annex!$B$5+Annex!$B$6)*(AP35-L35)+Annex!$B$7*(AP35-INDEX(AP:AP,IFERROR(MATCH($B35-Annex!$B$9/60,$B:$B),2)))/(60*($B35-INDEX($B:$B,IFERROR(MATCH($B35-Annex!$B$9/60,$B:$B),2)))))/Annex!$B$8)/1000,IF(Data!$B$2="",0,"-"))</f>
        <v>0.43595427797144931</v>
      </c>
      <c r="AM35" s="50">
        <f>IFERROR((5.670373*10^-8*(AQ35+273.15)^4+((Annex!$B$5+Annex!$B$6)*(AQ35-O35)+Annex!$B$7*(AQ35-INDEX(AQ:AQ,IFERROR(MATCH($B35-Annex!$B$9/60,$B:$B),2)))/(60*($B35-INDEX($B:$B,IFERROR(MATCH($B35-Annex!$B$9/60,$B:$B),2)))))/Annex!$B$8)/1000,IF(Data!$B$2="",0,"-"))</f>
        <v>129.93337003708353</v>
      </c>
      <c r="AN35" s="50">
        <f>IFERROR((5.670373*10^-8*(AR35+273.15)^4+((Annex!$B$5+Annex!$B$6)*(AR35-R35)+Annex!$B$7*(AR35-INDEX(AR:AR,IFERROR(MATCH($B35-Annex!$B$9/60,$B:$B),2)))/(60*($B35-INDEX($B:$B,IFERROR(MATCH($B35-Annex!$B$9/60,$B:$B),2)))))/Annex!$B$8)/1000,IF(Data!$B$2="",0,"-"))</f>
        <v>-48.538821789608328</v>
      </c>
      <c r="AO35" s="50">
        <f>IFERROR((5.670373*10^-8*(AS35+273.15)^4+((Annex!$B$5+Annex!$B$6)*(AS35-U35)+Annex!$B$7*(AS35-INDEX(AS:AS,IFERROR(MATCH($B35-Annex!$B$9/60,$B:$B),2)))/(60*($B35-INDEX($B:$B,IFERROR(MATCH($B35-Annex!$B$9/60,$B:$B),2)))))/Annex!$B$8)/1000,IF(Data!$B$2="",0,"-"))</f>
        <v>5.4469376790117275E+141</v>
      </c>
      <c r="AP35" s="20">
        <v>21.08</v>
      </c>
      <c r="AQ35" s="20">
        <v>153.761</v>
      </c>
      <c r="AR35" s="20">
        <v>49.219000000000001</v>
      </c>
      <c r="AS35" s="20">
        <v>9.8999999999999993E+37</v>
      </c>
      <c r="AT35" s="20">
        <v>19.074999999999999</v>
      </c>
      <c r="AU35" s="20">
        <v>31.989000000000001</v>
      </c>
      <c r="AV35" s="20">
        <v>530.15899999999999</v>
      </c>
      <c r="AW35" s="50">
        <f>IFERROR(AVERAGE(INDEX(BC:BC,IFERROR(MATCH($B35-Annex!$B$4/60,$B:$B),2)):BC35),IF(Data!$B$2="",0,"-"))</f>
        <v>5.4469376790117275E+141</v>
      </c>
      <c r="AX35" s="50">
        <f>IFERROR(AVERAGE(INDEX(BD:BD,IFERROR(MATCH($B35-Annex!$B$4/60,$B:$B),2)):BD35),IF(Data!$B$2="",0,"-"))</f>
        <v>85.731607488037142</v>
      </c>
      <c r="AY35" s="50">
        <f>IFERROR(AVERAGE(INDEX(BE:BE,IFERROR(MATCH($B35-Annex!$B$4/60,$B:$B),2)):BE35),IF(Data!$B$2="",0,"-"))</f>
        <v>-1.5910714285714281E+36</v>
      </c>
      <c r="AZ35" s="50">
        <f>IFERROR(AVERAGE(INDEX(BF:BF,IFERROR(MATCH($B35-Annex!$B$4/60,$B:$B),2)):BF35),IF(Data!$B$2="",0,"-"))</f>
        <v>1.2564088975498282</v>
      </c>
      <c r="BA35" s="50">
        <f>IFERROR(AVERAGE(INDEX(BG:BG,IFERROR(MATCH($B35-Annex!$B$4/60,$B:$B),2)):BG35),IF(Data!$B$2="",0,"-"))</f>
        <v>-2.2274999999999997E+36</v>
      </c>
      <c r="BB35" s="50">
        <f>IFERROR(AVERAGE(INDEX(BH:BH,IFERROR(MATCH($B35-Annex!$B$4/60,$B:$B),2)):BH35),IF(Data!$B$2="",0,"-"))</f>
        <v>29.379898936652246</v>
      </c>
      <c r="BC35" s="50">
        <f>IFERROR((5.670373*10^-8*(BI35+273.15)^4+((Annex!$B$5+Annex!$B$6)*(BI35-L35)+Annex!$B$7*(BI35-INDEX(BI:BI,IFERROR(MATCH($B35-Annex!$B$9/60,$B:$B),2)))/(60*($B35-INDEX($B:$B,IFERROR(MATCH($B35-Annex!$B$9/60,$B:$B),2)))))/Annex!$B$8)/1000,IF(Data!$B$2="",0,"-"))</f>
        <v>5.4469376790117275E+141</v>
      </c>
      <c r="BD35" s="50">
        <f>IFERROR((5.670373*10^-8*(BJ35+273.15)^4+((Annex!$B$5+Annex!$B$6)*(BJ35-O35)+Annex!$B$7*(BJ35-INDEX(BJ:BJ,IFERROR(MATCH($B35-Annex!$B$9/60,$B:$B),2)))/(60*($B35-INDEX($B:$B,IFERROR(MATCH($B35-Annex!$B$9/60,$B:$B),2)))))/Annex!$B$8)/1000,IF(Data!$B$2="",0,"-"))</f>
        <v>45.761589150537411</v>
      </c>
      <c r="BE35" s="50">
        <f>IFERROR((5.670373*10^-8*(BK35+273.15)^4+((Annex!$B$5+Annex!$B$6)*(BK35-R35)+Annex!$B$7*(BK35-INDEX(BK:BK,IFERROR(MATCH($B35-Annex!$B$9/60,$B:$B),2)))/(60*($B35-INDEX($B:$B,IFERROR(MATCH($B35-Annex!$B$9/60,$B:$B),2)))))/Annex!$B$8)/1000,IF(Data!$B$2="",0,"-"))</f>
        <v>142.75783156772098</v>
      </c>
      <c r="BF35" s="50">
        <f>IFERROR((5.670373*10^-8*(BL35+273.15)^4+((Annex!$B$5+Annex!$B$6)*(BL35-U35)+Annex!$B$7*(BL35-INDEX(BL:BL,IFERROR(MATCH($B35-Annex!$B$9/60,$B:$B),2)))/(60*($B35-INDEX($B:$B,IFERROR(MATCH($B35-Annex!$B$9/60,$B:$B),2)))))/Annex!$B$8)/1000,IF(Data!$B$2="",0,"-"))</f>
        <v>-112.93427371675195</v>
      </c>
      <c r="BG35" s="50">
        <f>IFERROR((5.670373*10^-8*(BM35+273.15)^4+((Annex!$B$5+Annex!$B$6)*(BM35-X35)+Annex!$B$7*(BM35-INDEX(BM:BM,IFERROR(MATCH($B35-Annex!$B$9/60,$B:$B),2)))/(60*($B35-INDEX($B:$B,IFERROR(MATCH($B35-Annex!$B$9/60,$B:$B),2)))))/Annex!$B$8)/1000,IF(Data!$B$2="",0,"-"))</f>
        <v>-2.2274999999999997E+36</v>
      </c>
      <c r="BH35" s="50">
        <f>IFERROR((5.670373*10^-8*(BN35+273.15)^4+((Annex!$B$5+Annex!$B$6)*(BN35-AA35)+Annex!$B$7*(BN35-INDEX(BN:BN,IFERROR(MATCH($B35-Annex!$B$9/60,$B:$B),2)))/(60*($B35-INDEX($B:$B,IFERROR(MATCH($B35-Annex!$B$9/60,$B:$B),2)))))/Annex!$B$8)/1000,IF(Data!$B$2="",0,"-"))</f>
        <v>53.298501207557607</v>
      </c>
      <c r="BI35" s="20">
        <v>9.8999999999999993E+37</v>
      </c>
      <c r="BJ35" s="20">
        <v>701.27099999999996</v>
      </c>
      <c r="BK35" s="20">
        <v>438.53500000000003</v>
      </c>
      <c r="BL35" s="20">
        <v>174.79300000000001</v>
      </c>
      <c r="BM35" s="20">
        <v>346.56900000000002</v>
      </c>
      <c r="BN35" s="20">
        <v>370.20699999999999</v>
      </c>
    </row>
    <row r="36" spans="1:66" x14ac:dyDescent="0.3">
      <c r="A36" s="5">
        <v>35</v>
      </c>
      <c r="B36" s="19">
        <v>2.9925000085495412</v>
      </c>
      <c r="C36" s="20">
        <v>164.59167199999999</v>
      </c>
      <c r="D36" s="20">
        <v>164.085026</v>
      </c>
      <c r="E36" s="20">
        <v>218.413195</v>
      </c>
      <c r="F36" s="49">
        <f>IFERROR(SUM(C36:E36),IF(Data!$B$2="",0,"-"))</f>
        <v>547.08989299999996</v>
      </c>
      <c r="G36" s="50">
        <f>IFERROR(F36-Annex!$B$10,IF(Data!$B$2="",0,"-"))</f>
        <v>120.48189299999996</v>
      </c>
      <c r="H36" s="50">
        <f>IFERROR(AVERAGE(INDEX(G:G,IFERROR(MATCH($B36-Annex!$B$12/60,$B:$B),2)):G36),IF(Data!$B$2="",0,"-"))</f>
        <v>120.479238</v>
      </c>
      <c r="I36" s="50">
        <f>IFERROR(-14000*(G36-INDEX(G:G,IFERROR(MATCH($B36-Annex!$B$11/60,$B:$B),2)))/(60*($B36-INDEX($B:$B,IFERROR(MATCH($B36-Annex!$B$11/60,$B:$B),2)))),IF(Data!$B$2="",0,"-"))</f>
        <v>32.408420671425205</v>
      </c>
      <c r="J36" s="50">
        <f>IFERROR(-14000*(H36-INDEX(H:H,IFERROR(MATCH($B36-Annex!$B$13/60,$B:$B),2)))/(60*($B36-INDEX($B:$B,IFERROR(MATCH($B36-Annex!$B$13/60,$B:$B),2)))),IF(Data!$B$2="",0,"-"))</f>
        <v>42.929456563464925</v>
      </c>
      <c r="K36" s="20">
        <v>1318.7922799999999</v>
      </c>
      <c r="L36" s="20">
        <v>20.210999999999999</v>
      </c>
      <c r="M36" s="20">
        <v>9.8999999999999993E+37</v>
      </c>
      <c r="N36" s="20">
        <v>252.71100000000001</v>
      </c>
      <c r="O36" s="20">
        <v>294.43099999999998</v>
      </c>
      <c r="P36" s="20">
        <v>-181.65299999999999</v>
      </c>
      <c r="Q36" s="20">
        <v>219.268</v>
      </c>
      <c r="R36" s="20">
        <v>0.55200000000000005</v>
      </c>
      <c r="S36" s="20">
        <v>588.61800000000005</v>
      </c>
      <c r="T36" s="20">
        <v>983.48699999999997</v>
      </c>
      <c r="U36" s="20">
        <v>12.031000000000001</v>
      </c>
      <c r="V36" s="20">
        <v>136.61199999999999</v>
      </c>
      <c r="W36" s="20">
        <v>163.071</v>
      </c>
      <c r="X36" s="20">
        <v>9.8999999999999993E+37</v>
      </c>
      <c r="Y36" s="20">
        <v>274.08699999999999</v>
      </c>
      <c r="Z36" s="20">
        <v>9.8999999999999993E+37</v>
      </c>
      <c r="AA36" s="20">
        <v>204.398</v>
      </c>
      <c r="AB36" s="20">
        <v>788.72400000000005</v>
      </c>
      <c r="AC36" s="20">
        <v>550.66</v>
      </c>
      <c r="AD36" s="20">
        <v>-24.542999999999999</v>
      </c>
      <c r="AE36" s="20">
        <v>340.38799999999998</v>
      </c>
      <c r="AF36" s="20">
        <v>780.75800000000004</v>
      </c>
      <c r="AG36" s="20">
        <v>767.87599999999998</v>
      </c>
      <c r="AH36" s="50">
        <f>IFERROR(AVERAGE(INDEX(AL:AL,IFERROR(MATCH($B36-Annex!$B$4/60,$B:$B),2)):AL36),IF(Data!$B$2="",0,"-"))</f>
        <v>0.47506494950801775</v>
      </c>
      <c r="AI36" s="50">
        <f>IFERROR(AVERAGE(INDEX(AM:AM,IFERROR(MATCH($B36-Annex!$B$4/60,$B:$B),2)):AM36),IF(Data!$B$2="",0,"-"))</f>
        <v>14.684355271662156</v>
      </c>
      <c r="AJ36" s="50">
        <f>IFERROR(AVERAGE(INDEX(AN:AN,IFERROR(MATCH($B36-Annex!$B$4/60,$B:$B),2)):AN36),IF(Data!$B$2="",0,"-"))</f>
        <v>-1.2728571428571427E+36</v>
      </c>
      <c r="AK36" s="50">
        <f>IFERROR(AVERAGE(INDEX(AO:AO,IFERROR(MATCH($B36-Annex!$B$4/60,$B:$B),2)):AO36),IF(Data!$B$2="",0,"-"))</f>
        <v>1.5562679082890649E+141</v>
      </c>
      <c r="AL36" s="50">
        <f>IFERROR((5.670373*10^-8*(AP36+273.15)^4+((Annex!$B$5+Annex!$B$6)*(AP36-L36)+Annex!$B$7*(AP36-INDEX(AP:AP,IFERROR(MATCH($B36-Annex!$B$9/60,$B:$B),2)))/(60*($B36-INDEX($B:$B,IFERROR(MATCH($B36-Annex!$B$9/60,$B:$B),2)))))/Annex!$B$8)/1000,IF(Data!$B$2="",0,"-"))</f>
        <v>0.50516765514735973</v>
      </c>
      <c r="AM36" s="50">
        <f>IFERROR((5.670373*10^-8*(AQ36+273.15)^4+((Annex!$B$5+Annex!$B$6)*(AQ36-O36)+Annex!$B$7*(AQ36-INDEX(AQ:AQ,IFERROR(MATCH($B36-Annex!$B$9/60,$B:$B),2)))/(60*($B36-INDEX($B:$B,IFERROR(MATCH($B36-Annex!$B$9/60,$B:$B),2)))))/Annex!$B$8)/1000,IF(Data!$B$2="",0,"-"))</f>
        <v>-49.040609281832097</v>
      </c>
      <c r="AN36" s="50">
        <f>IFERROR((5.670373*10^-8*(AR36+273.15)^4+((Annex!$B$5+Annex!$B$6)*(AR36-R36)+Annex!$B$7*(AR36-INDEX(AR:AR,IFERROR(MATCH($B36-Annex!$B$9/60,$B:$B),2)))/(60*($B36-INDEX($B:$B,IFERROR(MATCH($B36-Annex!$B$9/60,$B:$B),2)))))/Annex!$B$8)/1000,IF(Data!$B$2="",0,"-"))</f>
        <v>33.193008468735151</v>
      </c>
      <c r="AO36" s="50">
        <f>IFERROR((5.670373*10^-8*(AS36+273.15)^4+((Annex!$B$5+Annex!$B$6)*(AS36-U36)+Annex!$B$7*(AS36-INDEX(AS:AS,IFERROR(MATCH($B36-Annex!$B$9/60,$B:$B),2)))/(60*($B36-INDEX($B:$B,IFERROR(MATCH($B36-Annex!$B$9/60,$B:$B),2)))))/Annex!$B$8)/1000,IF(Data!$B$2="",0,"-"))</f>
        <v>5.4469376790117275E+141</v>
      </c>
      <c r="AP36" s="20">
        <v>21.24</v>
      </c>
      <c r="AQ36" s="20">
        <v>59.136000000000003</v>
      </c>
      <c r="AR36" s="20">
        <v>101.611</v>
      </c>
      <c r="AS36" s="20">
        <v>9.8999999999999993E+37</v>
      </c>
      <c r="AT36" s="20">
        <v>19.27</v>
      </c>
      <c r="AU36" s="20">
        <v>32.112000000000002</v>
      </c>
      <c r="AV36" s="20">
        <v>466.50099999999998</v>
      </c>
      <c r="AW36" s="50">
        <f>IFERROR(AVERAGE(INDEX(BC:BC,IFERROR(MATCH($B36-Annex!$B$4/60,$B:$B),2)):BC36),IF(Data!$B$2="",0,"-"))</f>
        <v>5.4469376790117275E+141</v>
      </c>
      <c r="AX36" s="50">
        <f>IFERROR(AVERAGE(INDEX(BD:BD,IFERROR(MATCH($B36-Annex!$B$4/60,$B:$B),2)):BD36),IF(Data!$B$2="",0,"-"))</f>
        <v>86.504613553026985</v>
      </c>
      <c r="AY36" s="50">
        <f>IFERROR(AVERAGE(INDEX(BE:BE,IFERROR(MATCH($B36-Annex!$B$4/60,$B:$B),2)):BE36),IF(Data!$B$2="",0,"-"))</f>
        <v>-1.2728571428571427E+36</v>
      </c>
      <c r="AZ36" s="50">
        <f>IFERROR(AVERAGE(INDEX(BF:BF,IFERROR(MATCH($B36-Annex!$B$4/60,$B:$B),2)):BF36),IF(Data!$B$2="",0,"-"))</f>
        <v>-8.8716337506920659</v>
      </c>
      <c r="BA36" s="50">
        <f>IFERROR(AVERAGE(INDEX(BG:BG,IFERROR(MATCH($B36-Annex!$B$4/60,$B:$B),2)):BG36),IF(Data!$B$2="",0,"-"))</f>
        <v>-2.2274999999999997E+36</v>
      </c>
      <c r="BB36" s="50">
        <f>IFERROR(AVERAGE(INDEX(BH:BH,IFERROR(MATCH($B36-Annex!$B$4/60,$B:$B),2)):BH36),IF(Data!$B$2="",0,"-"))</f>
        <v>6.2459676084453397</v>
      </c>
      <c r="BC36" s="50">
        <f>IFERROR((5.670373*10^-8*(BI36+273.15)^4+((Annex!$B$5+Annex!$B$6)*(BI36-L36)+Annex!$B$7*(BI36-INDEX(BI:BI,IFERROR(MATCH($B36-Annex!$B$9/60,$B:$B),2)))/(60*($B36-INDEX($B:$B,IFERROR(MATCH($B36-Annex!$B$9/60,$B:$B),2)))))/Annex!$B$8)/1000,IF(Data!$B$2="",0,"-"))</f>
        <v>5.4469376790117275E+141</v>
      </c>
      <c r="BD36" s="50">
        <f>IFERROR((5.670373*10^-8*(BJ36+273.15)^4+((Annex!$B$5+Annex!$B$6)*(BJ36-O36)+Annex!$B$7*(BJ36-INDEX(BJ:BJ,IFERROR(MATCH($B36-Annex!$B$9/60,$B:$B),2)))/(60*($B36-INDEX($B:$B,IFERROR(MATCH($B36-Annex!$B$9/60,$B:$B),2)))))/Annex!$B$8)/1000,IF(Data!$B$2="",0,"-"))</f>
        <v>74.326145419206341</v>
      </c>
      <c r="BE36" s="50">
        <f>IFERROR((5.670373*10^-8*(BK36+273.15)^4+((Annex!$B$5+Annex!$B$6)*(BK36-R36)+Annex!$B$7*(BK36-INDEX(BK:BK,IFERROR(MATCH($B36-Annex!$B$9/60,$B:$B),2)))/(60*($B36-INDEX($B:$B,IFERROR(MATCH($B36-Annex!$B$9/60,$B:$B),2)))))/Annex!$B$8)/1000,IF(Data!$B$2="",0,"-"))</f>
        <v>134.28947195129612</v>
      </c>
      <c r="BF36" s="50">
        <f>IFERROR((5.670373*10^-8*(BL36+273.15)^4+((Annex!$B$5+Annex!$B$6)*(BL36-U36)+Annex!$B$7*(BL36-INDEX(BL:BL,IFERROR(MATCH($B36-Annex!$B$9/60,$B:$B),2)))/(60*($B36-INDEX($B:$B,IFERROR(MATCH($B36-Annex!$B$9/60,$B:$B),2)))))/Annex!$B$8)/1000,IF(Data!$B$2="",0,"-"))</f>
        <v>-38.924784283203067</v>
      </c>
      <c r="BG36" s="50">
        <f>IFERROR((5.670373*10^-8*(BM36+273.15)^4+((Annex!$B$5+Annex!$B$6)*(BM36-X36)+Annex!$B$7*(BM36-INDEX(BM:BM,IFERROR(MATCH($B36-Annex!$B$9/60,$B:$B),2)))/(60*($B36-INDEX($B:$B,IFERROR(MATCH($B36-Annex!$B$9/60,$B:$B),2)))))/Annex!$B$8)/1000,IF(Data!$B$2="",0,"-"))</f>
        <v>-2.2274999999999997E+36</v>
      </c>
      <c r="BH36" s="50">
        <f>IFERROR((5.670373*10^-8*(BN36+273.15)^4+((Annex!$B$5+Annex!$B$6)*(BN36-AA36)+Annex!$B$7*(BN36-INDEX(BN:BN,IFERROR(MATCH($B36-Annex!$B$9/60,$B:$B),2)))/(60*($B36-INDEX($B:$B,IFERROR(MATCH($B36-Annex!$B$9/60,$B:$B),2)))))/Annex!$B$8)/1000,IF(Data!$B$2="",0,"-"))</f>
        <v>-47.767127623227786</v>
      </c>
      <c r="BI36" s="20">
        <v>9.8999999999999993E+37</v>
      </c>
      <c r="BJ36" s="20">
        <v>796.55399999999997</v>
      </c>
      <c r="BK36" s="20">
        <v>544.55600000000004</v>
      </c>
      <c r="BL36" s="20">
        <v>173.05199999999999</v>
      </c>
      <c r="BM36" s="20">
        <v>287.20499999999998</v>
      </c>
      <c r="BN36" s="20">
        <v>361.608</v>
      </c>
    </row>
    <row r="37" spans="1:66" x14ac:dyDescent="0.3">
      <c r="A37" s="5">
        <v>36</v>
      </c>
      <c r="B37" s="19">
        <v>3.0758333404082805</v>
      </c>
      <c r="C37" s="20">
        <v>164.53715600000001</v>
      </c>
      <c r="D37" s="20">
        <v>164.045117</v>
      </c>
      <c r="E37" s="20">
        <v>218.39689899999999</v>
      </c>
      <c r="F37" s="49">
        <f>IFERROR(SUM(C37:E37),IF(Data!$B$2="",0,"-"))</f>
        <v>546.97917199999995</v>
      </c>
      <c r="G37" s="50">
        <f>IFERROR(F37-Annex!$B$10,IF(Data!$B$2="",0,"-"))</f>
        <v>120.37117199999994</v>
      </c>
      <c r="H37" s="50">
        <f>IFERROR(AVERAGE(INDEX(G:G,IFERROR(MATCH($B37-Annex!$B$12/60,$B:$B),2)):G37),IF(Data!$B$2="",0,"-"))</f>
        <v>120.46284471428567</v>
      </c>
      <c r="I37" s="50">
        <f>IFERROR(-14000*(G37-INDEX(G:G,IFERROR(MATCH($B37-Annex!$B$11/60,$B:$B),2)))/(60*($B37-INDEX($B:$B,IFERROR(MATCH($B37-Annex!$B$11/60,$B:$B),2)))),IF(Data!$B$2="",0,"-"))</f>
        <v>65.728014884355019</v>
      </c>
      <c r="J37" s="50">
        <f>IFERROR(-14000*(H37-INDEX(H:H,IFERROR(MATCH($B37-Annex!$B$13/60,$B:$B),2)))/(60*($B37-INDEX($B:$B,IFERROR(MATCH($B37-Annex!$B$13/60,$B:$B),2)))),IF(Data!$B$2="",0,"-"))</f>
        <v>45.967451201041413</v>
      </c>
      <c r="K37" s="20">
        <v>1775.2541699999999</v>
      </c>
      <c r="L37" s="20">
        <v>20.14</v>
      </c>
      <c r="M37" s="20">
        <v>9.8999999999999993E+37</v>
      </c>
      <c r="N37" s="20">
        <v>689.50199999999995</v>
      </c>
      <c r="O37" s="20">
        <v>235.14400000000001</v>
      </c>
      <c r="P37" s="20">
        <v>518.25599999999997</v>
      </c>
      <c r="Q37" s="20">
        <v>344.48200000000003</v>
      </c>
      <c r="R37" s="20">
        <v>62.067</v>
      </c>
      <c r="S37" s="20">
        <v>83.742000000000004</v>
      </c>
      <c r="T37" s="20">
        <v>551.62699999999995</v>
      </c>
      <c r="U37" s="20">
        <v>-1.577</v>
      </c>
      <c r="V37" s="20">
        <v>504.21800000000002</v>
      </c>
      <c r="W37" s="20">
        <v>628.22199999999998</v>
      </c>
      <c r="X37" s="20">
        <v>9.8999999999999993E+37</v>
      </c>
      <c r="Y37" s="20">
        <v>347.26499999999999</v>
      </c>
      <c r="Z37" s="20">
        <v>1173.2460000000001</v>
      </c>
      <c r="AA37" s="20">
        <v>218.56100000000001</v>
      </c>
      <c r="AB37" s="20">
        <v>380.24900000000002</v>
      </c>
      <c r="AC37" s="20">
        <v>938.52</v>
      </c>
      <c r="AD37" s="20">
        <v>516.00199999999995</v>
      </c>
      <c r="AE37" s="20">
        <v>529.84199999999998</v>
      </c>
      <c r="AF37" s="20">
        <v>315.18400000000003</v>
      </c>
      <c r="AG37" s="20">
        <v>397.536</v>
      </c>
      <c r="AH37" s="50">
        <f>IFERROR(AVERAGE(INDEX(AL:AL,IFERROR(MATCH($B37-Annex!$B$4/60,$B:$B),2)):AL37),IF(Data!$B$2="",0,"-"))</f>
        <v>0.4881578029651355</v>
      </c>
      <c r="AI37" s="50">
        <f>IFERROR(AVERAGE(INDEX(AM:AM,IFERROR(MATCH($B37-Annex!$B$4/60,$B:$B),2)):AM37),IF(Data!$B$2="",0,"-"))</f>
        <v>-8.0105594048148596</v>
      </c>
      <c r="AJ37" s="50">
        <f>IFERROR(AVERAGE(INDEX(AN:AN,IFERROR(MATCH($B37-Annex!$B$4/60,$B:$B),2)):AN37),IF(Data!$B$2="",0,"-"))</f>
        <v>-9.5464285714285695E+35</v>
      </c>
      <c r="AK37" s="50">
        <f>IFERROR(AVERAGE(INDEX(AO:AO,IFERROR(MATCH($B37-Annex!$B$4/60,$B:$B),2)):AO37),IF(Data!$B$2="",0,"-"))</f>
        <v>1.5562679082890649E+141</v>
      </c>
      <c r="AL37" s="50">
        <f>IFERROR((5.670373*10^-8*(AP37+273.15)^4+((Annex!$B$5+Annex!$B$6)*(AP37-L37)+Annex!$B$7*(AP37-INDEX(AP:AP,IFERROR(MATCH($B37-Annex!$B$9/60,$B:$B),2)))/(60*($B37-INDEX($B:$B,IFERROR(MATCH($B37-Annex!$B$9/60,$B:$B),2)))))/Annex!$B$8)/1000,IF(Data!$B$2="",0,"-"))</f>
        <v>0.54405215599875711</v>
      </c>
      <c r="AM37" s="50">
        <f>IFERROR((5.670373*10^-8*(AQ37+273.15)^4+((Annex!$B$5+Annex!$B$6)*(AQ37-O37)+Annex!$B$7*(AQ37-INDEX(AQ:AQ,IFERROR(MATCH($B37-Annex!$B$9/60,$B:$B),2)))/(60*($B37-INDEX($B:$B,IFERROR(MATCH($B37-Annex!$B$9/60,$B:$B),2)))))/Annex!$B$8)/1000,IF(Data!$B$2="",0,"-"))</f>
        <v>-50.233700742430884</v>
      </c>
      <c r="AN37" s="50">
        <f>IFERROR((5.670373*10^-8*(AR37+273.15)^4+((Annex!$B$5+Annex!$B$6)*(AR37-R37)+Annex!$B$7*(AR37-INDEX(AR:AR,IFERROR(MATCH($B37-Annex!$B$9/60,$B:$B),2)))/(60*($B37-INDEX($B:$B,IFERROR(MATCH($B37-Annex!$B$9/60,$B:$B),2)))))/Annex!$B$8)/1000,IF(Data!$B$2="",0,"-"))</f>
        <v>78.110324338428157</v>
      </c>
      <c r="AO37" s="50">
        <f>IFERROR((5.670373*10^-8*(AS37+273.15)^4+((Annex!$B$5+Annex!$B$6)*(AS37-U37)+Annex!$B$7*(AS37-INDEX(AS:AS,IFERROR(MATCH($B37-Annex!$B$9/60,$B:$B),2)))/(60*($B37-INDEX($B:$B,IFERROR(MATCH($B37-Annex!$B$9/60,$B:$B),2)))))/Annex!$B$8)/1000,IF(Data!$B$2="",0,"-"))</f>
        <v>-5.1974997652333791E+37</v>
      </c>
      <c r="AP37" s="20">
        <v>21.257000000000001</v>
      </c>
      <c r="AQ37" s="20">
        <v>64.016000000000005</v>
      </c>
      <c r="AR37" s="20">
        <v>187.74100000000001</v>
      </c>
      <c r="AS37" s="20">
        <v>-118.354</v>
      </c>
      <c r="AT37" s="20">
        <v>19.216999999999999</v>
      </c>
      <c r="AU37" s="20">
        <v>32.006999999999998</v>
      </c>
      <c r="AV37" s="20">
        <v>465.43099999999998</v>
      </c>
      <c r="AW37" s="50">
        <f>IFERROR(AVERAGE(INDEX(BC:BC,IFERROR(MATCH($B37-Annex!$B$4/60,$B:$B),2)):BC37),IF(Data!$B$2="",0,"-"))</f>
        <v>5.4469376790117275E+141</v>
      </c>
      <c r="AX37" s="50">
        <f>IFERROR(AVERAGE(INDEX(BD:BD,IFERROR(MATCH($B37-Annex!$B$4/60,$B:$B),2)):BD37),IF(Data!$B$2="",0,"-"))</f>
        <v>67.721579940009221</v>
      </c>
      <c r="AY37" s="50">
        <f>IFERROR(AVERAGE(INDEX(BE:BE,IFERROR(MATCH($B37-Annex!$B$4/60,$B:$B),2)):BE37),IF(Data!$B$2="",0,"-"))</f>
        <v>-9.5464285714285695E+35</v>
      </c>
      <c r="AZ37" s="50">
        <f>IFERROR(AVERAGE(INDEX(BF:BF,IFERROR(MATCH($B37-Annex!$B$4/60,$B:$B),2)):BF37),IF(Data!$B$2="",0,"-"))</f>
        <v>-7.8918905698003998</v>
      </c>
      <c r="BA37" s="50">
        <f>IFERROR(AVERAGE(INDEX(BG:BG,IFERROR(MATCH($B37-Annex!$B$4/60,$B:$B),2)):BG37),IF(Data!$B$2="",0,"-"))</f>
        <v>-2.2274999999999997E+36</v>
      </c>
      <c r="BB37" s="50">
        <f>IFERROR(AVERAGE(INDEX(BH:BH,IFERROR(MATCH($B37-Annex!$B$4/60,$B:$B),2)):BH37),IF(Data!$B$2="",0,"-"))</f>
        <v>15.670373789654247</v>
      </c>
      <c r="BC37" s="50">
        <f>IFERROR((5.670373*10^-8*(BI37+273.15)^4+((Annex!$B$5+Annex!$B$6)*(BI37-L37)+Annex!$B$7*(BI37-INDEX(BI:BI,IFERROR(MATCH($B37-Annex!$B$9/60,$B:$B),2)))/(60*($B37-INDEX($B:$B,IFERROR(MATCH($B37-Annex!$B$9/60,$B:$B),2)))))/Annex!$B$8)/1000,IF(Data!$B$2="",0,"-"))</f>
        <v>5.4469376790117275E+141</v>
      </c>
      <c r="BD37" s="50">
        <f>IFERROR((5.670373*10^-8*(BJ37+273.15)^4+((Annex!$B$5+Annex!$B$6)*(BJ37-O37)+Annex!$B$7*(BJ37-INDEX(BJ:BJ,IFERROR(MATCH($B37-Annex!$B$9/60,$B:$B),2)))/(60*($B37-INDEX($B:$B,IFERROR(MATCH($B37-Annex!$B$9/60,$B:$B),2)))))/Annex!$B$8)/1000,IF(Data!$B$2="",0,"-"))</f>
        <v>51.661471880120921</v>
      </c>
      <c r="BE37" s="50">
        <f>IFERROR((5.670373*10^-8*(BK37+273.15)^4+((Annex!$B$5+Annex!$B$6)*(BK37-R37)+Annex!$B$7*(BK37-INDEX(BK:BK,IFERROR(MATCH($B37-Annex!$B$9/60,$B:$B),2)))/(60*($B37-INDEX($B:$B,IFERROR(MATCH($B37-Annex!$B$9/60,$B:$B),2)))))/Annex!$B$8)/1000,IF(Data!$B$2="",0,"-"))</f>
        <v>164.15294645963445</v>
      </c>
      <c r="BF37" s="50">
        <f>IFERROR((5.670373*10^-8*(BL37+273.15)^4+((Annex!$B$5+Annex!$B$6)*(BL37-U37)+Annex!$B$7*(BL37-INDEX(BL:BL,IFERROR(MATCH($B37-Annex!$B$9/60,$B:$B),2)))/(60*($B37-INDEX($B:$B,IFERROR(MATCH($B37-Annex!$B$9/60,$B:$B),2)))))/Annex!$B$8)/1000,IF(Data!$B$2="",0,"-"))</f>
        <v>60.686514454611512</v>
      </c>
      <c r="BG37" s="50">
        <f>IFERROR((5.670373*10^-8*(BM37+273.15)^4+((Annex!$B$5+Annex!$B$6)*(BM37-X37)+Annex!$B$7*(BM37-INDEX(BM:BM,IFERROR(MATCH($B37-Annex!$B$9/60,$B:$B),2)))/(60*($B37-INDEX($B:$B,IFERROR(MATCH($B37-Annex!$B$9/60,$B:$B),2)))))/Annex!$B$8)/1000,IF(Data!$B$2="",0,"-"))</f>
        <v>-2.2274999999999997E+36</v>
      </c>
      <c r="BH37" s="50">
        <f>IFERROR((5.670373*10^-8*(BN37+273.15)^4+((Annex!$B$5+Annex!$B$6)*(BN37-AA37)+Annex!$B$7*(BN37-INDEX(BN:BN,IFERROR(MATCH($B37-Annex!$B$9/60,$B:$B),2)))/(60*($B37-INDEX($B:$B,IFERROR(MATCH($B37-Annex!$B$9/60,$B:$B),2)))))/Annex!$B$8)/1000,IF(Data!$B$2="",0,"-"))</f>
        <v>104.46675504970517</v>
      </c>
      <c r="BI37" s="20">
        <v>9.8999999999999993E+37</v>
      </c>
      <c r="BJ37" s="20">
        <v>688.06299999999999</v>
      </c>
      <c r="BK37" s="20">
        <v>648.24099999999999</v>
      </c>
      <c r="BL37" s="20">
        <v>269.41300000000001</v>
      </c>
      <c r="BM37" s="20">
        <v>146.68</v>
      </c>
      <c r="BN37" s="20">
        <v>514.84900000000005</v>
      </c>
    </row>
    <row r="38" spans="1:66" x14ac:dyDescent="0.3">
      <c r="A38" s="5">
        <v>37</v>
      </c>
      <c r="B38" s="19">
        <v>3.1678333401214331</v>
      </c>
      <c r="C38" s="20">
        <v>164.51600999999999</v>
      </c>
      <c r="D38" s="20">
        <v>164.01498599999999</v>
      </c>
      <c r="E38" s="20">
        <v>218.39934500000001</v>
      </c>
      <c r="F38" s="49">
        <f>IFERROR(SUM(C38:E38),IF(Data!$B$2="",0,"-"))</f>
        <v>546.930341</v>
      </c>
      <c r="G38" s="50">
        <f>IFERROR(F38-Annex!$B$10,IF(Data!$B$2="",0,"-"))</f>
        <v>120.32234099999999</v>
      </c>
      <c r="H38" s="50">
        <f>IFERROR(AVERAGE(INDEX(G:G,IFERROR(MATCH($B38-Annex!$B$12/60,$B:$B),2)):G38),IF(Data!$B$2="",0,"-"))</f>
        <v>120.44097814285712</v>
      </c>
      <c r="I38" s="50">
        <f>IFERROR(-14000*(G38-INDEX(G:G,IFERROR(MATCH($B38-Annex!$B$11/60,$B:$B),2)))/(60*($B38-INDEX($B:$B,IFERROR(MATCH($B38-Annex!$B$11/60,$B:$B),2)))),IF(Data!$B$2="",0,"-"))</f>
        <v>59.522659894489983</v>
      </c>
      <c r="J38" s="50">
        <f>IFERROR(-14000*(H38-INDEX(H:H,IFERROR(MATCH($B38-Annex!$B$13/60,$B:$B),2)))/(60*($B38-INDEX($B:$B,IFERROR(MATCH($B38-Annex!$B$13/60,$B:$B),2)))),IF(Data!$B$2="",0,"-"))</f>
        <v>49.668461236456601</v>
      </c>
      <c r="K38" s="20">
        <v>1915.83095</v>
      </c>
      <c r="L38" s="20">
        <v>19.98</v>
      </c>
      <c r="M38" s="20">
        <v>1277.2819999999999</v>
      </c>
      <c r="N38" s="20">
        <v>459.78</v>
      </c>
      <c r="O38" s="20">
        <v>432.64</v>
      </c>
      <c r="P38" s="20">
        <v>597.37300000000005</v>
      </c>
      <c r="Q38" s="20">
        <v>603.89200000000005</v>
      </c>
      <c r="R38" s="20">
        <v>109.98699999999999</v>
      </c>
      <c r="S38" s="20">
        <v>101.249</v>
      </c>
      <c r="T38" s="20">
        <v>406.79500000000002</v>
      </c>
      <c r="U38" s="20">
        <v>34.762</v>
      </c>
      <c r="V38" s="20">
        <v>305.13499999999999</v>
      </c>
      <c r="W38" s="20">
        <v>762.48900000000003</v>
      </c>
      <c r="X38" s="20">
        <v>9.8999999999999993E+37</v>
      </c>
      <c r="Y38" s="20">
        <v>574.98</v>
      </c>
      <c r="Z38" s="20">
        <v>1210.194</v>
      </c>
      <c r="AA38" s="20">
        <v>57.485999999999997</v>
      </c>
      <c r="AB38" s="20">
        <v>161.08799999999999</v>
      </c>
      <c r="AC38" s="20">
        <v>739.03700000000003</v>
      </c>
      <c r="AD38" s="20">
        <v>640.22199999999998</v>
      </c>
      <c r="AE38" s="20">
        <v>767.428</v>
      </c>
      <c r="AF38" s="20">
        <v>282.81299999999999</v>
      </c>
      <c r="AG38" s="20">
        <v>196.863</v>
      </c>
      <c r="AH38" s="50">
        <f>IFERROR(AVERAGE(INDEX(AL:AL,IFERROR(MATCH($B38-Annex!$B$4/60,$B:$B),2)):AL38),IF(Data!$B$2="",0,"-"))</f>
        <v>0.48489576361131553</v>
      </c>
      <c r="AI38" s="50">
        <f>IFERROR(AVERAGE(INDEX(AM:AM,IFERROR(MATCH($B38-Annex!$B$4/60,$B:$B),2)):AM38),IF(Data!$B$2="",0,"-"))</f>
        <v>-9.3946246092583436</v>
      </c>
      <c r="AJ38" s="50">
        <f>IFERROR(AVERAGE(INDEX(AN:AN,IFERROR(MATCH($B38-Annex!$B$4/60,$B:$B),2)):AN38),IF(Data!$B$2="",0,"-"))</f>
        <v>-6.3642857142857137E+35</v>
      </c>
      <c r="AK38" s="50">
        <f>IFERROR(AVERAGE(INDEX(AO:AO,IFERROR(MATCH($B38-Annex!$B$4/60,$B:$B),2)):AO38),IF(Data!$B$2="",0,"-"))</f>
        <v>1.5562679082890649E+141</v>
      </c>
      <c r="AL38" s="50">
        <f>IFERROR((5.670373*10^-8*(AP38+273.15)^4+((Annex!$B$5+Annex!$B$6)*(AP38-L38)+Annex!$B$7*(AP38-INDEX(AP:AP,IFERROR(MATCH($B38-Annex!$B$9/60,$B:$B),2)))/(60*($B38-INDEX($B:$B,IFERROR(MATCH($B38-Annex!$B$9/60,$B:$B),2)))))/Annex!$B$8)/1000,IF(Data!$B$2="",0,"-"))</f>
        <v>0.45424627555183283</v>
      </c>
      <c r="AM38" s="50">
        <f>IFERROR((5.670373*10^-8*(AQ38+273.15)^4+((Annex!$B$5+Annex!$B$6)*(AQ38-O38)+Annex!$B$7*(AQ38-INDEX(AQ:AQ,IFERROR(MATCH($B38-Annex!$B$9/60,$B:$B),2)))/(60*($B38-INDEX($B:$B,IFERROR(MATCH($B38-Annex!$B$9/60,$B:$B),2)))))/Annex!$B$8)/1000,IF(Data!$B$2="",0,"-"))</f>
        <v>-51.213552275310612</v>
      </c>
      <c r="AN38" s="50">
        <f>IFERROR((5.670373*10^-8*(AR38+273.15)^4+((Annex!$B$5+Annex!$B$6)*(AR38-R38)+Annex!$B$7*(AR38-INDEX(AR:AR,IFERROR(MATCH($B38-Annex!$B$9/60,$B:$B),2)))/(60*($B38-INDEX($B:$B,IFERROR(MATCH($B38-Annex!$B$9/60,$B:$B),2)))))/Annex!$B$8)/1000,IF(Data!$B$2="",0,"-"))</f>
        <v>-36.443758523662297</v>
      </c>
      <c r="AO38" s="50">
        <f>IFERROR((5.670373*10^-8*(AS38+273.15)^4+((Annex!$B$5+Annex!$B$6)*(AS38-U38)+Annex!$B$7*(AS38-INDEX(AS:AS,IFERROR(MATCH($B38-Annex!$B$9/60,$B:$B),2)))/(60*($B38-INDEX($B:$B,IFERROR(MATCH($B38-Annex!$B$9/60,$B:$B),2)))))/Annex!$B$8)/1000,IF(Data!$B$2="",0,"-"))</f>
        <v>-4.9405894032465323E+37</v>
      </c>
      <c r="AP38" s="20">
        <v>21.24</v>
      </c>
      <c r="AQ38" s="20">
        <v>-23.369</v>
      </c>
      <c r="AR38" s="20">
        <v>31.164000000000001</v>
      </c>
      <c r="AS38" s="20">
        <v>44.131999999999998</v>
      </c>
      <c r="AT38" s="20">
        <v>19.056999999999999</v>
      </c>
      <c r="AU38" s="20">
        <v>32.042000000000002</v>
      </c>
      <c r="AV38" s="20">
        <v>533.66300000000001</v>
      </c>
      <c r="AW38" s="50">
        <f>IFERROR(AVERAGE(INDEX(BC:BC,IFERROR(MATCH($B38-Annex!$B$4/60,$B:$B),2)):BC38),IF(Data!$B$2="",0,"-"))</f>
        <v>5.4469376790117275E+141</v>
      </c>
      <c r="AX38" s="50">
        <f>IFERROR(AVERAGE(INDEX(BD:BD,IFERROR(MATCH($B38-Annex!$B$4/60,$B:$B),2)):BD38),IF(Data!$B$2="",0,"-"))</f>
        <v>69.159363548123778</v>
      </c>
      <c r="AY38" s="50">
        <f>IFERROR(AVERAGE(INDEX(BE:BE,IFERROR(MATCH($B38-Annex!$B$4/60,$B:$B),2)):BE38),IF(Data!$B$2="",0,"-"))</f>
        <v>-6.3642857142857137E+35</v>
      </c>
      <c r="AZ38" s="50">
        <f>IFERROR(AVERAGE(INDEX(BF:BF,IFERROR(MATCH($B38-Annex!$B$4/60,$B:$B),2)):BF38),IF(Data!$B$2="",0,"-"))</f>
        <v>-4.9674883875191984</v>
      </c>
      <c r="BA38" s="50">
        <f>IFERROR(AVERAGE(INDEX(BG:BG,IFERROR(MATCH($B38-Annex!$B$4/60,$B:$B),2)):BG38),IF(Data!$B$2="",0,"-"))</f>
        <v>-2.2274999999999997E+36</v>
      </c>
      <c r="BB38" s="50">
        <f>IFERROR(AVERAGE(INDEX(BH:BH,IFERROR(MATCH($B38-Annex!$B$4/60,$B:$B),2)):BH38),IF(Data!$B$2="",0,"-"))</f>
        <v>28.036707491672406</v>
      </c>
      <c r="BC38" s="50">
        <f>IFERROR((5.670373*10^-8*(BI38+273.15)^4+((Annex!$B$5+Annex!$B$6)*(BI38-L38)+Annex!$B$7*(BI38-INDEX(BI:BI,IFERROR(MATCH($B38-Annex!$B$9/60,$B:$B),2)))/(60*($B38-INDEX($B:$B,IFERROR(MATCH($B38-Annex!$B$9/60,$B:$B),2)))))/Annex!$B$8)/1000,IF(Data!$B$2="",0,"-"))</f>
        <v>5.4469376790117275E+141</v>
      </c>
      <c r="BD38" s="50">
        <f>IFERROR((5.670373*10^-8*(BJ38+273.15)^4+((Annex!$B$5+Annex!$B$6)*(BJ38-O38)+Annex!$B$7*(BJ38-INDEX(BJ:BJ,IFERROR(MATCH($B38-Annex!$B$9/60,$B:$B),2)))/(60*($B38-INDEX($B:$B,IFERROR(MATCH($B38-Annex!$B$9/60,$B:$B),2)))))/Annex!$B$8)/1000,IF(Data!$B$2="",0,"-"))</f>
        <v>61.115468871713077</v>
      </c>
      <c r="BE38" s="50">
        <f>IFERROR((5.670373*10^-8*(BK38+273.15)^4+((Annex!$B$5+Annex!$B$6)*(BK38-R38)+Annex!$B$7*(BK38-INDEX(BK:BK,IFERROR(MATCH($B38-Annex!$B$9/60,$B:$B),2)))/(60*($B38-INDEX($B:$B,IFERROR(MATCH($B38-Annex!$B$9/60,$B:$B),2)))))/Annex!$B$8)/1000,IF(Data!$B$2="",0,"-"))</f>
        <v>30.478019693750017</v>
      </c>
      <c r="BF38" s="50">
        <f>IFERROR((5.670373*10^-8*(BL38+273.15)^4+((Annex!$B$5+Annex!$B$6)*(BL38-U38)+Annex!$B$7*(BL38-INDEX(BL:BL,IFERROR(MATCH($B38-Annex!$B$9/60,$B:$B),2)))/(60*($B38-INDEX($B:$B,IFERROR(MATCH($B38-Annex!$B$9/60,$B:$B),2)))))/Annex!$B$8)/1000,IF(Data!$B$2="",0,"-"))</f>
        <v>83.937025775580821</v>
      </c>
      <c r="BG38" s="50">
        <f>IFERROR((5.670373*10^-8*(BM38+273.15)^4+((Annex!$B$5+Annex!$B$6)*(BM38-X38)+Annex!$B$7*(BM38-INDEX(BM:BM,IFERROR(MATCH($B38-Annex!$B$9/60,$B:$B),2)))/(60*($B38-INDEX($B:$B,IFERROR(MATCH($B38-Annex!$B$9/60,$B:$B),2)))))/Annex!$B$8)/1000,IF(Data!$B$2="",0,"-"))</f>
        <v>-2.2274999999999997E+36</v>
      </c>
      <c r="BH38" s="50">
        <f>IFERROR((5.670373*10^-8*(BN38+273.15)^4+((Annex!$B$5+Annex!$B$6)*(BN38-AA38)+Annex!$B$7*(BN38-INDEX(BN:BN,IFERROR(MATCH($B38-Annex!$B$9/60,$B:$B),2)))/(60*($B38-INDEX($B:$B,IFERROR(MATCH($B38-Annex!$B$9/60,$B:$B),2)))))/Annex!$B$8)/1000,IF(Data!$B$2="",0,"-"))</f>
        <v>37.392386422518861</v>
      </c>
      <c r="BI38" s="20">
        <v>9.8999999999999993E+37</v>
      </c>
      <c r="BJ38" s="20">
        <v>769.53</v>
      </c>
      <c r="BK38" s="20">
        <v>537.33299999999997</v>
      </c>
      <c r="BL38" s="20">
        <v>315.01299999999998</v>
      </c>
      <c r="BM38" s="20">
        <v>39.292000000000002</v>
      </c>
      <c r="BN38" s="20">
        <v>398.10899999999998</v>
      </c>
    </row>
    <row r="39" spans="1:66" x14ac:dyDescent="0.3">
      <c r="A39" s="5">
        <v>38</v>
      </c>
      <c r="B39" s="19">
        <v>3.2514999993145466</v>
      </c>
      <c r="C39" s="20">
        <v>164.51438099999999</v>
      </c>
      <c r="D39" s="20">
        <v>163.993809</v>
      </c>
      <c r="E39" s="20">
        <v>218.38386299999999</v>
      </c>
      <c r="F39" s="49">
        <f>IFERROR(SUM(C39:E39),IF(Data!$B$2="",0,"-"))</f>
        <v>546.89205300000003</v>
      </c>
      <c r="G39" s="50">
        <f>IFERROR(F39-Annex!$B$10,IF(Data!$B$2="",0,"-"))</f>
        <v>120.28405300000003</v>
      </c>
      <c r="H39" s="50">
        <f>IFERROR(AVERAGE(INDEX(G:G,IFERROR(MATCH($B39-Annex!$B$12/60,$B:$B),2)):G39),IF(Data!$B$2="",0,"-"))</f>
        <v>120.39816728571428</v>
      </c>
      <c r="I39" s="50">
        <f>IFERROR(-14000*(G39-INDEX(G:G,IFERROR(MATCH($B39-Annex!$B$11/60,$B:$B),2)))/(60*($B39-INDEX($B:$B,IFERROR(MATCH($B39-Annex!$B$11/60,$B:$B),2)))),IF(Data!$B$2="",0,"-"))</f>
        <v>78.301124017124152</v>
      </c>
      <c r="J39" s="50">
        <f>IFERROR(-14000*(H39-INDEX(H:H,IFERROR(MATCH($B39-Annex!$B$13/60,$B:$B),2)))/(60*($B39-INDEX($B:$B,IFERROR(MATCH($B39-Annex!$B$13/60,$B:$B),2)))),IF(Data!$B$2="",0,"-"))</f>
        <v>56.757014751849979</v>
      </c>
      <c r="K39" s="20">
        <v>1861.11608</v>
      </c>
      <c r="L39" s="20">
        <v>19.98</v>
      </c>
      <c r="M39" s="20">
        <v>1036.6890000000001</v>
      </c>
      <c r="N39" s="20">
        <v>144.21600000000001</v>
      </c>
      <c r="O39" s="20">
        <v>293.43700000000001</v>
      </c>
      <c r="P39" s="20">
        <v>500.64</v>
      </c>
      <c r="Q39" s="20">
        <v>755.71900000000005</v>
      </c>
      <c r="R39" s="20">
        <v>30.041</v>
      </c>
      <c r="S39" s="20">
        <v>265.649</v>
      </c>
      <c r="T39" s="20">
        <v>314.5</v>
      </c>
      <c r="U39" s="20">
        <v>142.47300000000001</v>
      </c>
      <c r="V39" s="20">
        <v>-74.951999999999998</v>
      </c>
      <c r="W39" s="20">
        <v>736.18299999999999</v>
      </c>
      <c r="X39" s="20">
        <v>9.8999999999999993E+37</v>
      </c>
      <c r="Y39" s="20">
        <v>711.79300000000001</v>
      </c>
      <c r="Z39" s="20">
        <v>9.8999999999999993E+37</v>
      </c>
      <c r="AA39" s="20">
        <v>-3.5270000000000001</v>
      </c>
      <c r="AB39" s="20">
        <v>188.22200000000001</v>
      </c>
      <c r="AC39" s="20">
        <v>429.34100000000001</v>
      </c>
      <c r="AD39" s="20">
        <v>601.83500000000004</v>
      </c>
      <c r="AE39" s="20">
        <v>949.98199999999997</v>
      </c>
      <c r="AF39" s="20">
        <v>479.93799999999999</v>
      </c>
      <c r="AG39" s="20">
        <v>244.48599999999999</v>
      </c>
      <c r="AH39" s="50">
        <f>IFERROR(AVERAGE(INDEX(AL:AL,IFERROR(MATCH($B39-Annex!$B$4/60,$B:$B),2)):AL39),IF(Data!$B$2="",0,"-"))</f>
        <v>0.48433001877600296</v>
      </c>
      <c r="AI39" s="50">
        <f>IFERROR(AVERAGE(INDEX(AM:AM,IFERROR(MATCH($B39-Annex!$B$4/60,$B:$B),2)):AM39),IF(Data!$B$2="",0,"-"))</f>
        <v>-2.6507468848451938</v>
      </c>
      <c r="AJ39" s="50">
        <f>IFERROR(AVERAGE(INDEX(AN:AN,IFERROR(MATCH($B39-Annex!$B$4/60,$B:$B),2)):AN39),IF(Data!$B$2="",0,"-"))</f>
        <v>-3.1821428571428569E+35</v>
      </c>
      <c r="AK39" s="50">
        <f>IFERROR(AVERAGE(INDEX(AO:AO,IFERROR(MATCH($B39-Annex!$B$4/60,$B:$B),2)):AO39),IF(Data!$B$2="",0,"-"))</f>
        <v>1.5562679082890649E+141</v>
      </c>
      <c r="AL39" s="50">
        <f>IFERROR((5.670373*10^-8*(AP39+273.15)^4+((Annex!$B$5+Annex!$B$6)*(AP39-L39)+Annex!$B$7*(AP39-INDEX(AP:AP,IFERROR(MATCH($B39-Annex!$B$9/60,$B:$B),2)))/(60*($B39-INDEX($B:$B,IFERROR(MATCH($B39-Annex!$B$9/60,$B:$B),2)))))/Annex!$B$8)/1000,IF(Data!$B$2="",0,"-"))</f>
        <v>0.47367725001269406</v>
      </c>
      <c r="AM39" s="50">
        <f>IFERROR((5.670373*10^-8*(AQ39+273.15)^4+((Annex!$B$5+Annex!$B$6)*(AQ39-O39)+Annex!$B$7*(AQ39-INDEX(AQ:AQ,IFERROR(MATCH($B39-Annex!$B$9/60,$B:$B),2)))/(60*($B39-INDEX($B:$B,IFERROR(MATCH($B39-Annex!$B$9/60,$B:$B),2)))))/Annex!$B$8)/1000,IF(Data!$B$2="",0,"-"))</f>
        <v>-69.548366437509273</v>
      </c>
      <c r="AN39" s="50">
        <f>IFERROR((5.670373*10^-8*(AR39+273.15)^4+((Annex!$B$5+Annex!$B$6)*(AR39-R39)+Annex!$B$7*(AR39-INDEX(AR:AR,IFERROR(MATCH($B39-Annex!$B$9/60,$B:$B),2)))/(60*($B39-INDEX($B:$B,IFERROR(MATCH($B39-Annex!$B$9/60,$B:$B),2)))))/Annex!$B$8)/1000,IF(Data!$B$2="",0,"-"))</f>
        <v>-106.49653802733539</v>
      </c>
      <c r="AO39" s="50">
        <f>IFERROR((5.670373*10^-8*(AS39+273.15)^4+((Annex!$B$5+Annex!$B$6)*(AS39-U39)+Annex!$B$7*(AS39-INDEX(AS:AS,IFERROR(MATCH($B39-Annex!$B$9/60,$B:$B),2)))/(60*($B39-INDEX($B:$B,IFERROR(MATCH($B39-Annex!$B$9/60,$B:$B),2)))))/Annex!$B$8)/1000,IF(Data!$B$2="",0,"-"))</f>
        <v>-18.459031255243378</v>
      </c>
      <c r="AP39" s="20">
        <v>21.292999999999999</v>
      </c>
      <c r="AQ39" s="20">
        <v>-59.886000000000003</v>
      </c>
      <c r="AR39" s="20">
        <v>-24.058</v>
      </c>
      <c r="AS39" s="20">
        <v>-142.57</v>
      </c>
      <c r="AT39" s="20">
        <v>19.11</v>
      </c>
      <c r="AU39" s="20">
        <v>32.006999999999998</v>
      </c>
      <c r="AV39" s="20">
        <v>541.03700000000003</v>
      </c>
      <c r="AW39" s="50">
        <f>IFERROR(AVERAGE(INDEX(BC:BC,IFERROR(MATCH($B39-Annex!$B$4/60,$B:$B),2)):BC39),IF(Data!$B$2="",0,"-"))</f>
        <v>5.4469376790117275E+141</v>
      </c>
      <c r="AX39" s="50">
        <f>IFERROR(AVERAGE(INDEX(BD:BD,IFERROR(MATCH($B39-Annex!$B$4/60,$B:$B),2)):BD39),IF(Data!$B$2="",0,"-"))</f>
        <v>86.497292985318509</v>
      </c>
      <c r="AY39" s="50">
        <f>IFERROR(AVERAGE(INDEX(BE:BE,IFERROR(MATCH($B39-Annex!$B$4/60,$B:$B),2)):BE39),IF(Data!$B$2="",0,"-"))</f>
        <v>-3.1821428571428569E+35</v>
      </c>
      <c r="AZ39" s="50">
        <f>IFERROR(AVERAGE(INDEX(BF:BF,IFERROR(MATCH($B39-Annex!$B$4/60,$B:$B),2)):BF39),IF(Data!$B$2="",0,"-"))</f>
        <v>14.270513841609105</v>
      </c>
      <c r="BA39" s="50">
        <f>IFERROR(AVERAGE(INDEX(BG:BG,IFERROR(MATCH($B39-Annex!$B$4/60,$B:$B),2)):BG39),IF(Data!$B$2="",0,"-"))</f>
        <v>-2.2274999999999997E+36</v>
      </c>
      <c r="BB39" s="50">
        <f>IFERROR(AVERAGE(INDEX(BH:BH,IFERROR(MATCH($B39-Annex!$B$4/60,$B:$B),2)):BH39),IF(Data!$B$2="",0,"-"))</f>
        <v>19.556423277565806</v>
      </c>
      <c r="BC39" s="50">
        <f>IFERROR((5.670373*10^-8*(BI39+273.15)^4+((Annex!$B$5+Annex!$B$6)*(BI39-L39)+Annex!$B$7*(BI39-INDEX(BI:BI,IFERROR(MATCH($B39-Annex!$B$9/60,$B:$B),2)))/(60*($B39-INDEX($B:$B,IFERROR(MATCH($B39-Annex!$B$9/60,$B:$B),2)))))/Annex!$B$8)/1000,IF(Data!$B$2="",0,"-"))</f>
        <v>5.4469376790117275E+141</v>
      </c>
      <c r="BD39" s="50">
        <f>IFERROR((5.670373*10^-8*(BJ39+273.15)^4+((Annex!$B$5+Annex!$B$6)*(BJ39-O39)+Annex!$B$7*(BJ39-INDEX(BJ:BJ,IFERROR(MATCH($B39-Annex!$B$9/60,$B:$B),2)))/(60*($B39-INDEX($B:$B,IFERROR(MATCH($B39-Annex!$B$9/60,$B:$B),2)))))/Annex!$B$8)/1000,IF(Data!$B$2="",0,"-"))</f>
        <v>61.664673424296687</v>
      </c>
      <c r="BE39" s="50">
        <f>IFERROR((5.670373*10^-8*(BK39+273.15)^4+((Annex!$B$5+Annex!$B$6)*(BK39-R39)+Annex!$B$7*(BK39-INDEX(BK:BK,IFERROR(MATCH($B39-Annex!$B$9/60,$B:$B),2)))/(60*($B39-INDEX($B:$B,IFERROR(MATCH($B39-Annex!$B$9/60,$B:$B),2)))))/Annex!$B$8)/1000,IF(Data!$B$2="",0,"-"))</f>
        <v>-120.85566110118555</v>
      </c>
      <c r="BF39" s="50">
        <f>IFERROR((5.670373*10^-8*(BL39+273.15)^4+((Annex!$B$5+Annex!$B$6)*(BL39-U39)+Annex!$B$7*(BL39-INDEX(BL:BL,IFERROR(MATCH($B39-Annex!$B$9/60,$B:$B),2)))/(60*($B39-INDEX($B:$B,IFERROR(MATCH($B39-Annex!$B$9/60,$B:$B),2)))))/Annex!$B$8)/1000,IF(Data!$B$2="",0,"-"))</f>
        <v>70.074115150033123</v>
      </c>
      <c r="BG39" s="50">
        <f>IFERROR((5.670373*10^-8*(BM39+273.15)^4+((Annex!$B$5+Annex!$B$6)*(BM39-X39)+Annex!$B$7*(BM39-INDEX(BM:BM,IFERROR(MATCH($B39-Annex!$B$9/60,$B:$B),2)))/(60*($B39-INDEX($B:$B,IFERROR(MATCH($B39-Annex!$B$9/60,$B:$B),2)))))/Annex!$B$8)/1000,IF(Data!$B$2="",0,"-"))</f>
        <v>-2.2274999999999997E+36</v>
      </c>
      <c r="BH39" s="50">
        <f>IFERROR((5.670373*10^-8*(BN39+273.15)^4+((Annex!$B$5+Annex!$B$6)*(BN39-AA39)+Annex!$B$7*(BN39-INDEX(BN:BN,IFERROR(MATCH($B39-Annex!$B$9/60,$B:$B),2)))/(60*($B39-INDEX($B:$B,IFERROR(MATCH($B39-Annex!$B$9/60,$B:$B),2)))))/Annex!$B$8)/1000,IF(Data!$B$2="",0,"-"))</f>
        <v>-116.12478098288886</v>
      </c>
      <c r="BI39" s="20">
        <v>9.8999999999999993E+37</v>
      </c>
      <c r="BJ39" s="20">
        <v>694.11400000000003</v>
      </c>
      <c r="BK39" s="20">
        <v>370.66399999999999</v>
      </c>
      <c r="BL39" s="20">
        <v>378.846</v>
      </c>
      <c r="BM39" s="20">
        <v>217.32300000000001</v>
      </c>
      <c r="BN39" s="20">
        <v>260.55</v>
      </c>
    </row>
    <row r="40" spans="1:66" x14ac:dyDescent="0.3">
      <c r="A40" s="5">
        <v>39</v>
      </c>
      <c r="B40" s="19">
        <v>3.3434999990276992</v>
      </c>
      <c r="C40" s="20">
        <v>164.483465</v>
      </c>
      <c r="D40" s="20">
        <v>164.04023799999999</v>
      </c>
      <c r="E40" s="20">
        <v>218.36756700000001</v>
      </c>
      <c r="F40" s="49">
        <f>IFERROR(SUM(C40:E40),IF(Data!$B$2="",0,"-"))</f>
        <v>546.89126999999996</v>
      </c>
      <c r="G40" s="50">
        <f>IFERROR(F40-Annex!$B$10,IF(Data!$B$2="",0,"-"))</f>
        <v>120.28326999999996</v>
      </c>
      <c r="H40" s="50">
        <f>IFERROR(AVERAGE(INDEX(G:G,IFERROR(MATCH($B40-Annex!$B$12/60,$B:$B),2)):G40),IF(Data!$B$2="",0,"-"))</f>
        <v>120.37258014285713</v>
      </c>
      <c r="I40" s="50">
        <f>IFERROR(-14000*(G40-INDEX(G:G,IFERROR(MATCH($B40-Annex!$B$11/60,$B:$B),2)))/(60*($B40-INDEX($B:$B,IFERROR(MATCH($B40-Annex!$B$11/60,$B:$B),2)))),IF(Data!$B$2="",0,"-"))</f>
        <v>44.441573273010142</v>
      </c>
      <c r="J40" s="50">
        <f>IFERROR(-14000*(H40-INDEX(H:H,IFERROR(MATCH($B40-Annex!$B$13/60,$B:$B),2)))/(60*($B40-INDEX($B:$B,IFERROR(MATCH($B40-Annex!$B$13/60,$B:$B),2)))),IF(Data!$B$2="",0,"-"))</f>
        <v>53.829277978460247</v>
      </c>
      <c r="K40" s="20">
        <v>1774.1416099999999</v>
      </c>
      <c r="L40" s="20">
        <v>20.14</v>
      </c>
      <c r="M40" s="20">
        <v>1264.2719999999999</v>
      </c>
      <c r="N40" s="20">
        <v>119.56100000000001</v>
      </c>
      <c r="O40" s="20">
        <v>236.11199999999999</v>
      </c>
      <c r="P40" s="20">
        <v>425.78500000000003</v>
      </c>
      <c r="Q40" s="20">
        <v>805.50400000000002</v>
      </c>
      <c r="R40" s="20">
        <v>65.983000000000004</v>
      </c>
      <c r="S40" s="20">
        <v>367.06099999999998</v>
      </c>
      <c r="T40" s="20">
        <v>340.03100000000001</v>
      </c>
      <c r="U40" s="20">
        <v>58.585999999999999</v>
      </c>
      <c r="V40" s="20">
        <v>-158.80099999999999</v>
      </c>
      <c r="W40" s="20">
        <v>674.38099999999997</v>
      </c>
      <c r="X40" s="20">
        <v>9.8999999999999993E+37</v>
      </c>
      <c r="Y40" s="20">
        <v>667.54499999999996</v>
      </c>
      <c r="Z40" s="20">
        <v>9.8999999999999993E+37</v>
      </c>
      <c r="AA40" s="20">
        <v>-6.9580000000000002</v>
      </c>
      <c r="AB40" s="20">
        <v>204.309</v>
      </c>
      <c r="AC40" s="20">
        <v>337.22500000000002</v>
      </c>
      <c r="AD40" s="20">
        <v>542.72199999999998</v>
      </c>
      <c r="AE40" s="20">
        <v>890.34</v>
      </c>
      <c r="AF40" s="20">
        <v>590.78899999999999</v>
      </c>
      <c r="AG40" s="20">
        <v>247.82900000000001</v>
      </c>
      <c r="AH40" s="50">
        <f>IFERROR(AVERAGE(INDEX(AL:AL,IFERROR(MATCH($B40-Annex!$B$4/60,$B:$B),2)):AL40),IF(Data!$B$2="",0,"-"))</f>
        <v>0.49199130678571951</v>
      </c>
      <c r="AI40" s="50">
        <f>IFERROR(AVERAGE(INDEX(AM:AM,IFERROR(MATCH($B40-Annex!$B$4/60,$B:$B),2)):AM40),IF(Data!$B$2="",0,"-"))</f>
        <v>0.45314936084569418</v>
      </c>
      <c r="AJ40" s="50">
        <f>IFERROR(AVERAGE(INDEX(AN:AN,IFERROR(MATCH($B40-Annex!$B$4/60,$B:$B),2)):AN40),IF(Data!$B$2="",0,"-"))</f>
        <v>-1.6030696805204852</v>
      </c>
      <c r="AK40" s="50">
        <f>IFERROR(AVERAGE(INDEX(AO:AO,IFERROR(MATCH($B40-Annex!$B$4/60,$B:$B),2)):AO40),IF(Data!$B$2="",0,"-"))</f>
        <v>1.5562679082890649E+141</v>
      </c>
      <c r="AL40" s="50">
        <f>IFERROR((5.670373*10^-8*(AP40+273.15)^4+((Annex!$B$5+Annex!$B$6)*(AP40-L40)+Annex!$B$7*(AP40-INDEX(AP:AP,IFERROR(MATCH($B40-Annex!$B$9/60,$B:$B),2)))/(60*($B40-INDEX($B:$B,IFERROR(MATCH($B40-Annex!$B$9/60,$B:$B),2)))))/Annex!$B$8)/1000,IF(Data!$B$2="",0,"-"))</f>
        <v>0.543818109233007</v>
      </c>
      <c r="AM40" s="50">
        <f>IFERROR((5.670373*10^-8*(AQ40+273.15)^4+((Annex!$B$5+Annex!$B$6)*(AQ40-O40)+Annex!$B$7*(AQ40-INDEX(AQ:AQ,IFERROR(MATCH($B40-Annex!$B$9/60,$B:$B),2)))/(60*($B40-INDEX($B:$B,IFERROR(MATCH($B40-Annex!$B$9/60,$B:$B),2)))))/Annex!$B$8)/1000,IF(Data!$B$2="",0,"-"))</f>
        <v>-28.070911384735677</v>
      </c>
      <c r="AN40" s="50">
        <f>IFERROR((5.670373*10^-8*(AR40+273.15)^4+((Annex!$B$5+Annex!$B$6)*(AR40-R40)+Annex!$B$7*(AR40-INDEX(AR:AR,IFERROR(MATCH($B40-Annex!$B$9/60,$B:$B),2)))/(60*($B40-INDEX($B:$B,IFERROR(MATCH($B40-Annex!$B$9/60,$B:$B),2)))))/Annex!$B$8)/1000,IF(Data!$B$2="",0,"-"))</f>
        <v>88.527954574170352</v>
      </c>
      <c r="AO40" s="50">
        <f>IFERROR((5.670373*10^-8*(AS40+273.15)^4+((Annex!$B$5+Annex!$B$6)*(AS40-U40)+Annex!$B$7*(AS40-INDEX(AS:AS,IFERROR(MATCH($B40-Annex!$B$9/60,$B:$B),2)))/(60*($B40-INDEX($B:$B,IFERROR(MATCH($B40-Annex!$B$9/60,$B:$B),2)))))/Annex!$B$8)/1000,IF(Data!$B$2="",0,"-"))</f>
        <v>-3.0272043910111592</v>
      </c>
      <c r="AP40" s="20">
        <v>21.417000000000002</v>
      </c>
      <c r="AQ40" s="20">
        <v>-66.274000000000001</v>
      </c>
      <c r="AR40" s="20">
        <v>197.37899999999999</v>
      </c>
      <c r="AS40" s="20">
        <v>37.921999999999997</v>
      </c>
      <c r="AT40" s="20">
        <v>19.164000000000001</v>
      </c>
      <c r="AU40" s="20">
        <v>32.058999999999997</v>
      </c>
      <c r="AV40" s="20">
        <v>533.07899999999995</v>
      </c>
      <c r="AW40" s="50">
        <f>IFERROR(AVERAGE(INDEX(BC:BC,IFERROR(MATCH($B40-Annex!$B$4/60,$B:$B),2)):BC40),IF(Data!$B$2="",0,"-"))</f>
        <v>5.4469376790117275E+141</v>
      </c>
      <c r="AX40" s="50">
        <f>IFERROR(AVERAGE(INDEX(BD:BD,IFERROR(MATCH($B40-Annex!$B$4/60,$B:$B),2)):BD40),IF(Data!$B$2="",0,"-"))</f>
        <v>74.842899735548627</v>
      </c>
      <c r="AY40" s="50">
        <f>IFERROR(AVERAGE(INDEX(BE:BE,IFERROR(MATCH($B40-Annex!$B$4/60,$B:$B),2)):BE40),IF(Data!$B$2="",0,"-"))</f>
        <v>46.756792556792789</v>
      </c>
      <c r="AZ40" s="50">
        <f>IFERROR(AVERAGE(INDEX(BF:BF,IFERROR(MATCH($B40-Annex!$B$4/60,$B:$B),2)):BF40),IF(Data!$B$2="",0,"-"))</f>
        <v>19.02569678234903</v>
      </c>
      <c r="BA40" s="50">
        <f>IFERROR(AVERAGE(INDEX(BG:BG,IFERROR(MATCH($B40-Annex!$B$4/60,$B:$B),2)):BG40),IF(Data!$B$2="",0,"-"))</f>
        <v>-2.2274999999999997E+36</v>
      </c>
      <c r="BB40" s="50">
        <f>IFERROR(AVERAGE(INDEX(BH:BH,IFERROR(MATCH($B40-Annex!$B$4/60,$B:$B),2)):BH40),IF(Data!$B$2="",0,"-"))</f>
        <v>28.746597863123664</v>
      </c>
      <c r="BC40" s="50">
        <f>IFERROR((5.670373*10^-8*(BI40+273.15)^4+((Annex!$B$5+Annex!$B$6)*(BI40-L40)+Annex!$B$7*(BI40-INDEX(BI:BI,IFERROR(MATCH($B40-Annex!$B$9/60,$B:$B),2)))/(60*($B40-INDEX($B:$B,IFERROR(MATCH($B40-Annex!$B$9/60,$B:$B),2)))))/Annex!$B$8)/1000,IF(Data!$B$2="",0,"-"))</f>
        <v>5.4469376790117275E+141</v>
      </c>
      <c r="BD40" s="50">
        <f>IFERROR((5.670373*10^-8*(BJ40+273.15)^4+((Annex!$B$5+Annex!$B$6)*(BJ40-O40)+Annex!$B$7*(BJ40-INDEX(BJ:BJ,IFERROR(MATCH($B40-Annex!$B$9/60,$B:$B),2)))/(60*($B40-INDEX($B:$B,IFERROR(MATCH($B40-Annex!$B$9/60,$B:$B),2)))))/Annex!$B$8)/1000,IF(Data!$B$2="",0,"-"))</f>
        <v>45.648146425671776</v>
      </c>
      <c r="BE40" s="50">
        <f>IFERROR((5.670373*10^-8*(BK40+273.15)^4+((Annex!$B$5+Annex!$B$6)*(BK40-R40)+Annex!$B$7*(BK40-INDEX(BK:BK,IFERROR(MATCH($B40-Annex!$B$9/60,$B:$B),2)))/(60*($B40-INDEX($B:$B,IFERROR(MATCH($B40-Annex!$B$9/60,$B:$B),2)))))/Annex!$B$8)/1000,IF(Data!$B$2="",0,"-"))</f>
        <v>-132.23672597449556</v>
      </c>
      <c r="BF40" s="50">
        <f>IFERROR((5.670373*10^-8*(BL40+273.15)^4+((Annex!$B$5+Annex!$B$6)*(BL40-U40)+Annex!$B$7*(BL40-INDEX(BL:BL,IFERROR(MATCH($B40-Annex!$B$9/60,$B:$B),2)))/(60*($B40-INDEX($B:$B,IFERROR(MATCH($B40-Annex!$B$9/60,$B:$B),2)))))/Annex!$B$8)/1000,IF(Data!$B$2="",0,"-"))</f>
        <v>56.379975489641666</v>
      </c>
      <c r="BG40" s="50">
        <f>IFERROR((5.670373*10^-8*(BM40+273.15)^4+((Annex!$B$5+Annex!$B$6)*(BM40-X40)+Annex!$B$7*(BM40-INDEX(BM:BM,IFERROR(MATCH($B40-Annex!$B$9/60,$B:$B),2)))/(60*($B40-INDEX($B:$B,IFERROR(MATCH($B40-Annex!$B$9/60,$B:$B),2)))))/Annex!$B$8)/1000,IF(Data!$B$2="",0,"-"))</f>
        <v>-2.2274999999999997E+36</v>
      </c>
      <c r="BH40" s="50">
        <f>IFERROR((5.670373*10^-8*(BN40+273.15)^4+((Annex!$B$5+Annex!$B$6)*(BN40-AA40)+Annex!$B$7*(BN40-INDEX(BN:BN,IFERROR(MATCH($B40-Annex!$B$9/60,$B:$B),2)))/(60*($B40-INDEX($B:$B,IFERROR(MATCH($B40-Annex!$B$9/60,$B:$B),2)))))/Annex!$B$8)/1000,IF(Data!$B$2="",0,"-"))</f>
        <v>36.893837842506493</v>
      </c>
      <c r="BI40" s="20">
        <v>9.8999999999999993E+37</v>
      </c>
      <c r="BJ40" s="20">
        <v>725.72799999999995</v>
      </c>
      <c r="BK40" s="20">
        <v>254.511</v>
      </c>
      <c r="BL40" s="20">
        <v>391.03199999999998</v>
      </c>
      <c r="BM40" s="20">
        <v>310.86</v>
      </c>
      <c r="BN40" s="20">
        <v>425.517</v>
      </c>
    </row>
    <row r="41" spans="1:66" x14ac:dyDescent="0.3">
      <c r="A41" s="5">
        <v>40</v>
      </c>
      <c r="B41" s="19">
        <v>3.4273333323653787</v>
      </c>
      <c r="C41" s="20">
        <v>164.44929300000001</v>
      </c>
      <c r="D41" s="20">
        <v>164.05571</v>
      </c>
      <c r="E41" s="20">
        <v>218.398529</v>
      </c>
      <c r="F41" s="49">
        <f>IFERROR(SUM(C41:E41),IF(Data!$B$2="",0,"-"))</f>
        <v>546.90353200000004</v>
      </c>
      <c r="G41" s="50">
        <f>IFERROR(F41-Annex!$B$10,IF(Data!$B$2="",0,"-"))</f>
        <v>120.29553200000004</v>
      </c>
      <c r="H41" s="50">
        <f>IFERROR(AVERAGE(INDEX(G:G,IFERROR(MATCH($B41-Annex!$B$12/60,$B:$B),2)):G41),IF(Data!$B$2="",0,"-"))</f>
        <v>120.35305099999998</v>
      </c>
      <c r="I41" s="50">
        <f>IFERROR(-14000*(G41-INDEX(G:G,IFERROR(MATCH($B41-Annex!$B$11/60,$B:$B),2)))/(60*($B41-INDEX($B:$B,IFERROR(MATCH($B41-Annex!$B$11/60,$B:$B),2)))),IF(Data!$B$2="",0,"-"))</f>
        <v>53.45164240409931</v>
      </c>
      <c r="J41" s="50">
        <f>IFERROR(-14000*(H41-INDEX(H:H,IFERROR(MATCH($B41-Annex!$B$13/60,$B:$B),2)))/(60*($B41-INDEX($B:$B,IFERROR(MATCH($B41-Annex!$B$13/60,$B:$B),2)))),IF(Data!$B$2="",0,"-"))</f>
        <v>55.176282438866721</v>
      </c>
      <c r="K41" s="20">
        <v>1048.3087800000001</v>
      </c>
      <c r="L41" s="20">
        <v>20.175000000000001</v>
      </c>
      <c r="M41" s="20">
        <v>9.8999999999999993E+37</v>
      </c>
      <c r="N41" s="20">
        <v>143.459</v>
      </c>
      <c r="O41" s="20">
        <v>62.819000000000003</v>
      </c>
      <c r="P41" s="20">
        <v>49.648000000000003</v>
      </c>
      <c r="Q41" s="20">
        <v>582.70799999999997</v>
      </c>
      <c r="R41" s="20">
        <v>35.164000000000001</v>
      </c>
      <c r="S41" s="20">
        <v>621.61900000000003</v>
      </c>
      <c r="T41" s="20">
        <v>628.96100000000001</v>
      </c>
      <c r="U41" s="20">
        <v>112.705</v>
      </c>
      <c r="V41" s="20">
        <v>-32.274000000000001</v>
      </c>
      <c r="W41" s="20">
        <v>222.04300000000001</v>
      </c>
      <c r="X41" s="20">
        <v>9.8999999999999993E+37</v>
      </c>
      <c r="Y41" s="20">
        <v>455.24900000000002</v>
      </c>
      <c r="Z41" s="20">
        <v>9.8999999999999993E+37</v>
      </c>
      <c r="AA41" s="20">
        <v>146.18700000000001</v>
      </c>
      <c r="AB41" s="20">
        <v>440.89600000000002</v>
      </c>
      <c r="AC41" s="20">
        <v>461.28399999999999</v>
      </c>
      <c r="AD41" s="20">
        <v>126.751</v>
      </c>
      <c r="AE41" s="20">
        <v>668.96299999999997</v>
      </c>
      <c r="AF41" s="20">
        <v>770.34</v>
      </c>
      <c r="AG41" s="20">
        <v>558.11500000000001</v>
      </c>
      <c r="AH41" s="50">
        <f>IFERROR(AVERAGE(INDEX(AL:AL,IFERROR(MATCH($B41-Annex!$B$4/60,$B:$B),2)):AL41),IF(Data!$B$2="",0,"-"))</f>
        <v>0.49756500862382741</v>
      </c>
      <c r="AI41" s="50">
        <f>IFERROR(AVERAGE(INDEX(AM:AM,IFERROR(MATCH($B41-Annex!$B$4/60,$B:$B),2)):AM41),IF(Data!$B$2="",0,"-"))</f>
        <v>-11.960257994072906</v>
      </c>
      <c r="AJ41" s="50">
        <f>IFERROR(AVERAGE(INDEX(AN:AN,IFERROR(MATCH($B41-Annex!$B$4/60,$B:$B),2)):AN41),IF(Data!$B$2="",0,"-"))</f>
        <v>13.494461997353897</v>
      </c>
      <c r="AK41" s="50">
        <f>IFERROR(AVERAGE(INDEX(AO:AO,IFERROR(MATCH($B41-Annex!$B$4/60,$B:$B),2)):AO41),IF(Data!$B$2="",0,"-"))</f>
        <v>1.5562679082890649E+141</v>
      </c>
      <c r="AL41" s="50">
        <f>IFERROR((5.670373*10^-8*(AP41+273.15)^4+((Annex!$B$5+Annex!$B$6)*(AP41-L41)+Annex!$B$7*(AP41-INDEX(AP:AP,IFERROR(MATCH($B41-Annex!$B$9/60,$B:$B),2)))/(60*($B41-INDEX($B:$B,IFERROR(MATCH($B41-Annex!$B$9/60,$B:$B),2)))))/Annex!$B$8)/1000,IF(Data!$B$2="",0,"-"))</f>
        <v>0.52603933645169199</v>
      </c>
      <c r="AM41" s="50">
        <f>IFERROR((5.670373*10^-8*(AQ41+273.15)^4+((Annex!$B$5+Annex!$B$6)*(AQ41-O41)+Annex!$B$7*(AQ41-INDEX(AQ:AQ,IFERROR(MATCH($B41-Annex!$B$9/60,$B:$B),2)))/(60*($B41-INDEX($B:$B,IFERROR(MATCH($B41-Annex!$B$9/60,$B:$B),2)))))/Annex!$B$8)/1000,IF(Data!$B$2="",0,"-"))</f>
        <v>34.451964126224674</v>
      </c>
      <c r="AN41" s="50">
        <f>IFERROR((5.670373*10^-8*(AR41+273.15)^4+((Annex!$B$5+Annex!$B$6)*(AR41-R41)+Annex!$B$7*(AR41-INDEX(AR:AR,IFERROR(MATCH($B41-Annex!$B$9/60,$B:$B),2)))/(60*($B41-INDEX($B:$B,IFERROR(MATCH($B41-Annex!$B$9/60,$B:$B),2)))))/Annex!$B$8)/1000,IF(Data!$B$2="",0,"-"))</f>
        <v>86.109064940749633</v>
      </c>
      <c r="AO41" s="50">
        <f>IFERROR((5.670373*10^-8*(AS41+273.15)^4+((Annex!$B$5+Annex!$B$6)*(AS41-U41)+Annex!$B$7*(AS41-INDEX(AS:AS,IFERROR(MATCH($B41-Annex!$B$9/60,$B:$B),2)))/(60*($B41-INDEX($B:$B,IFERROR(MATCH($B41-Annex!$B$9/60,$B:$B),2)))))/Annex!$B$8)/1000,IF(Data!$B$2="",0,"-"))</f>
        <v>78.074898285938488</v>
      </c>
      <c r="AP41" s="20">
        <v>21.434999999999999</v>
      </c>
      <c r="AQ41" s="20">
        <v>10.949</v>
      </c>
      <c r="AR41" s="20">
        <v>140.85400000000001</v>
      </c>
      <c r="AS41" s="20">
        <v>17.797999999999998</v>
      </c>
      <c r="AT41" s="20">
        <v>19.234999999999999</v>
      </c>
      <c r="AU41" s="20">
        <v>32.042000000000002</v>
      </c>
      <c r="AV41" s="20">
        <v>584.09299999999996</v>
      </c>
      <c r="AW41" s="50">
        <f>IFERROR(AVERAGE(INDEX(BC:BC,IFERROR(MATCH($B41-Annex!$B$4/60,$B:$B),2)):BC41),IF(Data!$B$2="",0,"-"))</f>
        <v>5.4469376790117275E+141</v>
      </c>
      <c r="AX41" s="50">
        <f>IFERROR(AVERAGE(INDEX(BD:BD,IFERROR(MATCH($B41-Annex!$B$4/60,$B:$B),2)):BD41),IF(Data!$B$2="",0,"-"))</f>
        <v>31.167436066105754</v>
      </c>
      <c r="AY41" s="50">
        <f>IFERROR(AVERAGE(INDEX(BE:BE,IFERROR(MATCH($B41-Annex!$B$4/60,$B:$B),2)):BE41),IF(Data!$B$2="",0,"-"))</f>
        <v>25.493139799191095</v>
      </c>
      <c r="AZ41" s="50">
        <f>IFERROR(AVERAGE(INDEX(BF:BF,IFERROR(MATCH($B41-Annex!$B$4/60,$B:$B),2)):BF41),IF(Data!$B$2="",0,"-"))</f>
        <v>19.733482805317056</v>
      </c>
      <c r="BA41" s="50">
        <f>IFERROR(AVERAGE(INDEX(BG:BG,IFERROR(MATCH($B41-Annex!$B$4/60,$B:$B),2)):BG41),IF(Data!$B$2="",0,"-"))</f>
        <v>-2.2274999999999997E+36</v>
      </c>
      <c r="BB41" s="50">
        <f>IFERROR(AVERAGE(INDEX(BH:BH,IFERROR(MATCH($B41-Annex!$B$4/60,$B:$B),2)):BH41),IF(Data!$B$2="",0,"-"))</f>
        <v>22.4683874675945</v>
      </c>
      <c r="BC41" s="50">
        <f>IFERROR((5.670373*10^-8*(BI41+273.15)^4+((Annex!$B$5+Annex!$B$6)*(BI41-L41)+Annex!$B$7*(BI41-INDEX(BI:BI,IFERROR(MATCH($B41-Annex!$B$9/60,$B:$B),2)))/(60*($B41-INDEX($B:$B,IFERROR(MATCH($B41-Annex!$B$9/60,$B:$B),2)))))/Annex!$B$8)/1000,IF(Data!$B$2="",0,"-"))</f>
        <v>5.4469376790117275E+141</v>
      </c>
      <c r="BD41" s="50">
        <f>IFERROR((5.670373*10^-8*(BJ41+273.15)^4+((Annex!$B$5+Annex!$B$6)*(BJ41-O41)+Annex!$B$7*(BJ41-INDEX(BJ:BJ,IFERROR(MATCH($B41-Annex!$B$9/60,$B:$B),2)))/(60*($B41-INDEX($B:$B,IFERROR(MATCH($B41-Annex!$B$9/60,$B:$B),2)))))/Annex!$B$8)/1000,IF(Data!$B$2="",0,"-"))</f>
        <v>-122.00544270880589</v>
      </c>
      <c r="BE41" s="50">
        <f>IFERROR((5.670373*10^-8*(BK41+273.15)^4+((Annex!$B$5+Annex!$B$6)*(BK41-R41)+Annex!$B$7*(BK41-INDEX(BK:BK,IFERROR(MATCH($B41-Annex!$B$9/60,$B:$B),2)))/(60*($B41-INDEX($B:$B,IFERROR(MATCH($B41-Annex!$B$9/60,$B:$B),2)))))/Annex!$B$8)/1000,IF(Data!$B$2="",0,"-"))</f>
        <v>-40.133904002382771</v>
      </c>
      <c r="BF41" s="50">
        <f>IFERROR((5.670373*10^-8*(BL41+273.15)^4+((Annex!$B$5+Annex!$B$6)*(BL41-U41)+Annex!$B$7*(BL41-INDEX(BL:BL,IFERROR(MATCH($B41-Annex!$B$9/60,$B:$B),2)))/(60*($B41-INDEX($B:$B,IFERROR(MATCH($B41-Annex!$B$9/60,$B:$B),2)))))/Annex!$B$8)/1000,IF(Data!$B$2="",0,"-"))</f>
        <v>18.915806767307281</v>
      </c>
      <c r="BG41" s="50">
        <f>IFERROR((5.670373*10^-8*(BM41+273.15)^4+((Annex!$B$5+Annex!$B$6)*(BM41-X41)+Annex!$B$7*(BM41-INDEX(BM:BM,IFERROR(MATCH($B41-Annex!$B$9/60,$B:$B),2)))/(60*($B41-INDEX($B:$B,IFERROR(MATCH($B41-Annex!$B$9/60,$B:$B),2)))))/Annex!$B$8)/1000,IF(Data!$B$2="",0,"-"))</f>
        <v>-2.2274999999999997E+36</v>
      </c>
      <c r="BH41" s="50">
        <f>IFERROR((5.670373*10^-8*(BN41+273.15)^4+((Annex!$B$5+Annex!$B$6)*(BN41-AA41)+Annex!$B$7*(BN41-INDEX(BN:BN,IFERROR(MATCH($B41-Annex!$B$9/60,$B:$B),2)))/(60*($B41-INDEX($B:$B,IFERROR(MATCH($B41-Annex!$B$9/60,$B:$B),2)))))/Annex!$B$8)/1000,IF(Data!$B$2="",0,"-"))</f>
        <v>89.11914035699003</v>
      </c>
      <c r="BI41" s="20">
        <v>9.8999999999999993E+37</v>
      </c>
      <c r="BJ41" s="20">
        <v>408.67700000000002</v>
      </c>
      <c r="BK41" s="20">
        <v>269.53399999999999</v>
      </c>
      <c r="BL41" s="20">
        <v>383.43900000000002</v>
      </c>
      <c r="BM41" s="20">
        <v>443.17200000000003</v>
      </c>
      <c r="BN41" s="20">
        <v>404.01900000000001</v>
      </c>
    </row>
    <row r="42" spans="1:66" x14ac:dyDescent="0.3">
      <c r="A42" s="5">
        <v>41</v>
      </c>
      <c r="B42" s="19">
        <v>3.5110000020358711</v>
      </c>
      <c r="C42" s="20">
        <v>164.424879</v>
      </c>
      <c r="D42" s="20">
        <v>164.050006</v>
      </c>
      <c r="E42" s="20">
        <v>218.42134899999999</v>
      </c>
      <c r="F42" s="49">
        <f>IFERROR(SUM(C42:E42),IF(Data!$B$2="",0,"-"))</f>
        <v>546.89623399999994</v>
      </c>
      <c r="G42" s="50">
        <f>IFERROR(F42-Annex!$B$10,IF(Data!$B$2="",0,"-"))</f>
        <v>120.28823399999993</v>
      </c>
      <c r="H42" s="50">
        <f>IFERROR(AVERAGE(INDEX(G:G,IFERROR(MATCH($B42-Annex!$B$12/60,$B:$B),2)):G42),IF(Data!$B$2="",0,"-"))</f>
        <v>120.3323564285714</v>
      </c>
      <c r="I42" s="50">
        <f>IFERROR(-14000*(G42-INDEX(G:G,IFERROR(MATCH($B42-Annex!$B$11/60,$B:$B),2)))/(60*($B42-INDEX($B:$B,IFERROR(MATCH($B42-Annex!$B$11/60,$B:$B),2)))),IF(Data!$B$2="",0,"-"))</f>
        <v>44.769880203015354</v>
      </c>
      <c r="J42" s="50">
        <f>IFERROR(-14000*(H42-INDEX(H:H,IFERROR(MATCH($B42-Annex!$B$13/60,$B:$B),2)))/(60*($B42-INDEX($B:$B,IFERROR(MATCH($B42-Annex!$B$13/60,$B:$B),2)))),IF(Data!$B$2="",0,"-"))</f>
        <v>54.480265171157491</v>
      </c>
      <c r="K42" s="20">
        <v>1340.4637499999999</v>
      </c>
      <c r="L42" s="20">
        <v>20.175000000000001</v>
      </c>
      <c r="M42" s="20">
        <v>9.8999999999999993E+37</v>
      </c>
      <c r="N42" s="20">
        <v>471.23099999999999</v>
      </c>
      <c r="O42" s="20">
        <v>202.74799999999999</v>
      </c>
      <c r="P42" s="20">
        <v>-36.335000000000001</v>
      </c>
      <c r="Q42" s="20">
        <v>30.901</v>
      </c>
      <c r="R42" s="20">
        <v>-127.667</v>
      </c>
      <c r="S42" s="20">
        <v>474.32299999999998</v>
      </c>
      <c r="T42" s="20">
        <v>1166.289</v>
      </c>
      <c r="U42" s="20">
        <v>3.0390000000000001</v>
      </c>
      <c r="V42" s="20">
        <v>322.536</v>
      </c>
      <c r="W42" s="20">
        <v>107.729</v>
      </c>
      <c r="X42" s="20">
        <v>9.8999999999999993E+37</v>
      </c>
      <c r="Y42" s="20">
        <v>-77.200999999999993</v>
      </c>
      <c r="Z42" s="20">
        <v>9.8999999999999993E+37</v>
      </c>
      <c r="AA42" s="20">
        <v>75.745000000000005</v>
      </c>
      <c r="AB42" s="20">
        <v>915.30200000000002</v>
      </c>
      <c r="AC42" s="20">
        <v>688.67200000000003</v>
      </c>
      <c r="AD42" s="20">
        <v>-2.883</v>
      </c>
      <c r="AE42" s="20">
        <v>145.096</v>
      </c>
      <c r="AF42" s="20">
        <v>678.47</v>
      </c>
      <c r="AG42" s="20">
        <v>1064.8150000000001</v>
      </c>
      <c r="AH42" s="50">
        <f>IFERROR(AVERAGE(INDEX(AL:AL,IFERROR(MATCH($B42-Annex!$B$4/60,$B:$B),2)):AL42),IF(Data!$B$2="",0,"-"))</f>
        <v>0.50443623661173109</v>
      </c>
      <c r="AI42" s="50">
        <f>IFERROR(AVERAGE(INDEX(AM:AM,IFERROR(MATCH($B42-Annex!$B$4/60,$B:$B),2)):AM42),IF(Data!$B$2="",0,"-"))</f>
        <v>-14.430076531217704</v>
      </c>
      <c r="AJ42" s="50">
        <f>IFERROR(AVERAGE(INDEX(AN:AN,IFERROR(MATCH($B42-Annex!$B$4/60,$B:$B),2)):AN42),IF(Data!$B$2="",0,"-"))</f>
        <v>13.227881865675172</v>
      </c>
      <c r="AK42" s="50">
        <f>IFERROR(AVERAGE(INDEX(AO:AO,IFERROR(MATCH($B42-Annex!$B$4/60,$B:$B),2)):AO42),IF(Data!$B$2="",0,"-"))</f>
        <v>7.7813395414453246E+140</v>
      </c>
      <c r="AL42" s="50">
        <f>IFERROR((5.670373*10^-8*(AP42+273.15)^4+((Annex!$B$5+Annex!$B$6)*(AP42-L42)+Annex!$B$7*(AP42-INDEX(AP:AP,IFERROR(MATCH($B42-Annex!$B$9/60,$B:$B),2)))/(60*($B42-INDEX($B:$B,IFERROR(MATCH($B42-Annex!$B$9/60,$B:$B),2)))))/Annex!$B$8)/1000,IF(Data!$B$2="",0,"-"))</f>
        <v>0.48405287388677509</v>
      </c>
      <c r="AM42" s="50">
        <f>IFERROR((5.670373*10^-8*(AQ42+273.15)^4+((Annex!$B$5+Annex!$B$6)*(AQ42-O42)+Annex!$B$7*(AQ42-INDEX(AQ:AQ,IFERROR(MATCH($B42-Annex!$B$9/60,$B:$B),2)))/(60*($B42-INDEX($B:$B,IFERROR(MATCH($B42-Annex!$B$9/60,$B:$B),2)))))/Annex!$B$8)/1000,IF(Data!$B$2="",0,"-"))</f>
        <v>112.64464027706993</v>
      </c>
      <c r="AN42" s="50">
        <f>IFERROR((5.670373*10^-8*(AR42+273.15)^4+((Annex!$B$5+Annex!$B$6)*(AR42-R42)+Annex!$B$7*(AR42-INDEX(AR:AR,IFERROR(MATCH($B42-Annex!$B$9/60,$B:$B),2)))/(60*($B42-INDEX($B:$B,IFERROR(MATCH($B42-Annex!$B$9/60,$B:$B),2)))))/Annex!$B$8)/1000,IF(Data!$B$2="",0,"-"))</f>
        <v>-50.404882711359406</v>
      </c>
      <c r="AO42" s="50">
        <f>IFERROR((5.670373*10^-8*(AS42+273.15)^4+((Annex!$B$5+Annex!$B$6)*(AS42-U42)+Annex!$B$7*(AS42-INDEX(AS:AS,IFERROR(MATCH($B42-Annex!$B$9/60,$B:$B),2)))/(60*($B42-INDEX($B:$B,IFERROR(MATCH($B42-Annex!$B$9/60,$B:$B),2)))))/Annex!$B$8)/1000,IF(Data!$B$2="",0,"-"))</f>
        <v>-16.682578262539039</v>
      </c>
      <c r="AP42" s="20">
        <v>21.47</v>
      </c>
      <c r="AQ42" s="20">
        <v>148.28200000000001</v>
      </c>
      <c r="AR42" s="20">
        <v>89.649000000000001</v>
      </c>
      <c r="AS42" s="20">
        <v>5.24</v>
      </c>
      <c r="AT42" s="20">
        <v>19.251999999999999</v>
      </c>
      <c r="AU42" s="20">
        <v>32.112000000000002</v>
      </c>
      <c r="AV42" s="20">
        <v>519.92600000000004</v>
      </c>
      <c r="AW42" s="50">
        <f>IFERROR(AVERAGE(INDEX(BC:BC,IFERROR(MATCH($B42-Annex!$B$4/60,$B:$B),2)):BC42),IF(Data!$B$2="",0,"-"))</f>
        <v>5.4469376790117275E+141</v>
      </c>
      <c r="AX42" s="50">
        <f>IFERROR(AVERAGE(INDEX(BD:BD,IFERROR(MATCH($B42-Annex!$B$4/60,$B:$B),2)):BD42),IF(Data!$B$2="",0,"-"))</f>
        <v>5.8509434093565744</v>
      </c>
      <c r="AY42" s="50">
        <f>IFERROR(AVERAGE(INDEX(BE:BE,IFERROR(MATCH($B42-Annex!$B$4/60,$B:$B),2)):BE42),IF(Data!$B$2="",0,"-"))</f>
        <v>16.633626864013589</v>
      </c>
      <c r="AZ42" s="50">
        <f>IFERROR(AVERAGE(INDEX(BF:BF,IFERROR(MATCH($B42-Annex!$B$4/60,$B:$B),2)):BF42),IF(Data!$B$2="",0,"-"))</f>
        <v>33.91969146972766</v>
      </c>
      <c r="BA42" s="50">
        <f>IFERROR(AVERAGE(INDEX(BG:BG,IFERROR(MATCH($B42-Annex!$B$4/60,$B:$B),2)):BG42),IF(Data!$B$2="",0,"-"))</f>
        <v>-2.2274999999999997E+36</v>
      </c>
      <c r="BB42" s="50">
        <f>IFERROR(AVERAGE(INDEX(BH:BH,IFERROR(MATCH($B42-Annex!$B$4/60,$B:$B),2)):BH42),IF(Data!$B$2="",0,"-"))</f>
        <v>13.444342490650943</v>
      </c>
      <c r="BC42" s="50">
        <f>IFERROR((5.670373*10^-8*(BI42+273.15)^4+((Annex!$B$5+Annex!$B$6)*(BI42-L42)+Annex!$B$7*(BI42-INDEX(BI:BI,IFERROR(MATCH($B42-Annex!$B$9/60,$B:$B),2)))/(60*($B42-INDEX($B:$B,IFERROR(MATCH($B42-Annex!$B$9/60,$B:$B),2)))))/Annex!$B$8)/1000,IF(Data!$B$2="",0,"-"))</f>
        <v>5.4469376790117275E+141</v>
      </c>
      <c r="BD42" s="50">
        <f>IFERROR((5.670373*10^-8*(BJ42+273.15)^4+((Annex!$B$5+Annex!$B$6)*(BJ42-O42)+Annex!$B$7*(BJ42-INDEX(BJ:BJ,IFERROR(MATCH($B42-Annex!$B$9/60,$B:$B),2)))/(60*($B42-INDEX($B:$B,IFERROR(MATCH($B42-Annex!$B$9/60,$B:$B),2)))))/Annex!$B$8)/1000,IF(Data!$B$2="",0,"-"))</f>
        <v>-131.4538594467069</v>
      </c>
      <c r="BE42" s="50">
        <f>IFERROR((5.670373*10^-8*(BK42+273.15)^4+((Annex!$B$5+Annex!$B$6)*(BK42-R42)+Annex!$B$7*(BK42-INDEX(BK:BK,IFERROR(MATCH($B42-Annex!$B$9/60,$B:$B),2)))/(60*($B42-INDEX($B:$B,IFERROR(MATCH($B42-Annex!$B$9/60,$B:$B),2)))))/Annex!$B$8)/1000,IF(Data!$B$2="",0,"-"))</f>
        <v>80.741241021478388</v>
      </c>
      <c r="BF42" s="50">
        <f>IFERROR((5.670373*10^-8*(BL42+273.15)^4+((Annex!$B$5+Annex!$B$6)*(BL42-U42)+Annex!$B$7*(BL42-INDEX(BL:BL,IFERROR(MATCH($B42-Annex!$B$9/60,$B:$B),2)))/(60*($B42-INDEX($B:$B,IFERROR(MATCH($B42-Annex!$B$9/60,$B:$B),2)))))/Annex!$B$8)/1000,IF(Data!$B$2="",0,"-"))</f>
        <v>-13.63081306587773</v>
      </c>
      <c r="BG42" s="50">
        <f>IFERROR((5.670373*10^-8*(BM42+273.15)^4+((Annex!$B$5+Annex!$B$6)*(BM42-X42)+Annex!$B$7*(BM42-INDEX(BM:BM,IFERROR(MATCH($B42-Annex!$B$9/60,$B:$B),2)))/(60*($B42-INDEX($B:$B,IFERROR(MATCH($B42-Annex!$B$9/60,$B:$B),2)))))/Annex!$B$8)/1000,IF(Data!$B$2="",0,"-"))</f>
        <v>-2.2274999999999997E+36</v>
      </c>
      <c r="BH42" s="50">
        <f>IFERROR((5.670373*10^-8*(BN42+273.15)^4+((Annex!$B$5+Annex!$B$6)*(BN42-AA42)+Annex!$B$7*(BN42-INDEX(BN:BN,IFERROR(MATCH($B42-Annex!$B$9/60,$B:$B),2)))/(60*($B42-INDEX($B:$B,IFERROR(MATCH($B42-Annex!$B$9/60,$B:$B),2)))))/Annex!$B$8)/1000,IF(Data!$B$2="",0,"-"))</f>
        <v>-9.8698136310472862</v>
      </c>
      <c r="BI42" s="20">
        <v>9.8999999999999993E+37</v>
      </c>
      <c r="BJ42" s="20">
        <v>436.49200000000002</v>
      </c>
      <c r="BK42" s="20">
        <v>369.19299999999998</v>
      </c>
      <c r="BL42" s="20">
        <v>335.69499999999999</v>
      </c>
      <c r="BM42" s="20">
        <v>552.34400000000005</v>
      </c>
      <c r="BN42" s="20">
        <v>374.63600000000002</v>
      </c>
    </row>
    <row r="43" spans="1:66" x14ac:dyDescent="0.3">
      <c r="A43" s="5">
        <v>42</v>
      </c>
      <c r="B43" s="19">
        <v>3.6030000017490238</v>
      </c>
      <c r="C43" s="20">
        <v>164.43139199999999</v>
      </c>
      <c r="D43" s="20">
        <v>164.01906099999999</v>
      </c>
      <c r="E43" s="20">
        <v>218.37571</v>
      </c>
      <c r="F43" s="49">
        <f>IFERROR(SUM(C43:E43),IF(Data!$B$2="",0,"-"))</f>
        <v>546.82616299999995</v>
      </c>
      <c r="G43" s="50">
        <f>IFERROR(F43-Annex!$B$10,IF(Data!$B$2="",0,"-"))</f>
        <v>120.21816299999995</v>
      </c>
      <c r="H43" s="50">
        <f>IFERROR(AVERAGE(INDEX(G:G,IFERROR(MATCH($B43-Annex!$B$12/60,$B:$B),2)):G43),IF(Data!$B$2="",0,"-"))</f>
        <v>120.2946807142857</v>
      </c>
      <c r="I43" s="50">
        <f>IFERROR(-14000*(G43-INDEX(G:G,IFERROR(MATCH($B43-Annex!$B$11/60,$B:$B),2)))/(60*($B43-INDEX($B:$B,IFERROR(MATCH($B43-Annex!$B$11/60,$B:$B),2)))),IF(Data!$B$2="",0,"-"))</f>
        <v>57.779817331236664</v>
      </c>
      <c r="J43" s="50">
        <f>IFERROR(-14000*(H43-INDEX(H:H,IFERROR(MATCH($B43-Annex!$B$13/60,$B:$B),2)))/(60*($B43-INDEX($B:$B,IFERROR(MATCH($B43-Annex!$B$13/60,$B:$B),2)))),IF(Data!$B$2="",0,"-"))</f>
        <v>57.613669408230173</v>
      </c>
      <c r="K43" s="20">
        <v>1561.2169899999999</v>
      </c>
      <c r="L43" s="20">
        <v>20.175000000000001</v>
      </c>
      <c r="M43" s="20">
        <v>9.8999999999999993E+37</v>
      </c>
      <c r="N43" s="20">
        <v>521.39499999999998</v>
      </c>
      <c r="O43" s="20">
        <v>331.27499999999998</v>
      </c>
      <c r="P43" s="20">
        <v>-93.298000000000002</v>
      </c>
      <c r="Q43" s="20">
        <v>7.6369999999999996</v>
      </c>
      <c r="R43" s="20">
        <v>81.042000000000002</v>
      </c>
      <c r="S43" s="20">
        <v>375.786</v>
      </c>
      <c r="T43" s="20">
        <v>1196.5609999999999</v>
      </c>
      <c r="U43" s="20">
        <v>77.266000000000005</v>
      </c>
      <c r="V43" s="20">
        <v>363.81</v>
      </c>
      <c r="W43" s="20">
        <v>178.11799999999999</v>
      </c>
      <c r="X43" s="20">
        <v>9.8999999999999993E+37</v>
      </c>
      <c r="Y43" s="20">
        <v>-92.103999999999999</v>
      </c>
      <c r="Z43" s="20">
        <v>9.8999999999999993E+37</v>
      </c>
      <c r="AA43" s="20">
        <v>1.196</v>
      </c>
      <c r="AB43" s="20">
        <v>878.23400000000004</v>
      </c>
      <c r="AC43" s="20">
        <v>753.81200000000001</v>
      </c>
      <c r="AD43" s="20">
        <v>-26.77</v>
      </c>
      <c r="AE43" s="20">
        <v>7.1539999999999999</v>
      </c>
      <c r="AF43" s="20">
        <v>551.77700000000004</v>
      </c>
      <c r="AG43" s="20">
        <v>1062.7550000000001</v>
      </c>
      <c r="AH43" s="50">
        <f>IFERROR(AVERAGE(INDEX(AL:AL,IFERROR(MATCH($B43-Annex!$B$4/60,$B:$B),2)):AL43),IF(Data!$B$2="",0,"-"))</f>
        <v>0.49995512777467244</v>
      </c>
      <c r="AI43" s="50">
        <f>IFERROR(AVERAGE(INDEX(AM:AM,IFERROR(MATCH($B43-Annex!$B$4/60,$B:$B),2)):AM43),IF(Data!$B$2="",0,"-"))</f>
        <v>-1.4753329140741218</v>
      </c>
      <c r="AJ43" s="50">
        <f>IFERROR(AVERAGE(INDEX(AN:AN,IFERROR(MATCH($B43-Annex!$B$4/60,$B:$B),2)):AN43),IF(Data!$B$2="",0,"-"))</f>
        <v>-0.70498946200011203</v>
      </c>
      <c r="AK43" s="50">
        <f>IFERROR(AVERAGE(INDEX(AO:AO,IFERROR(MATCH($B43-Annex!$B$4/60,$B:$B),2)):AO43),IF(Data!$B$2="",0,"-"))</f>
        <v>-1.4482984526399873E+37</v>
      </c>
      <c r="AL43" s="50">
        <f>IFERROR((5.670373*10^-8*(AP43+273.15)^4+((Annex!$B$5+Annex!$B$6)*(AP43-L43)+Annex!$B$7*(AP43-INDEX(AP:AP,IFERROR(MATCH($B43-Annex!$B$9/60,$B:$B),2)))/(60*($B43-INDEX($B:$B,IFERROR(MATCH($B43-Annex!$B$9/60,$B:$B),2)))))/Annex!$B$8)/1000,IF(Data!$B$2="",0,"-"))</f>
        <v>0.47379989328794847</v>
      </c>
      <c r="AM43" s="50">
        <f>IFERROR((5.670373*10^-8*(AQ43+273.15)^4+((Annex!$B$5+Annex!$B$6)*(AQ43-O43)+Annex!$B$7*(AQ43-INDEX(AQ:AQ,IFERROR(MATCH($B43-Annex!$B$9/60,$B:$B),2)))/(60*($B43-INDEX($B:$B,IFERROR(MATCH($B43-Annex!$B$9/60,$B:$B),2)))))/Annex!$B$8)/1000,IF(Data!$B$2="",0,"-"))</f>
        <v>41.642596038172996</v>
      </c>
      <c r="AN43" s="50">
        <f>IFERROR((5.670373*10^-8*(AR43+273.15)^4+((Annex!$B$5+Annex!$B$6)*(AR43-R43)+Annex!$B$7*(AR43-INDEX(AR:AR,IFERROR(MATCH($B43-Annex!$B$9/60,$B:$B),2)))/(60*($B43-INDEX($B:$B,IFERROR(MATCH($B43-Annex!$B$9/60,$B:$B),2)))))/Annex!$B$8)/1000,IF(Data!$B$2="",0,"-"))</f>
        <v>-64.337090824991833</v>
      </c>
      <c r="AO43" s="50">
        <f>IFERROR((5.670373*10^-8*(AS43+273.15)^4+((Annex!$B$5+Annex!$B$6)*(AS43-U43)+Annex!$B$7*(AS43-INDEX(AS:AS,IFERROR(MATCH($B43-Annex!$B$9/60,$B:$B),2)))/(60*($B43-INDEX($B:$B,IFERROR(MATCH($B43-Annex!$B$9/60,$B:$B),2)))))/Annex!$B$8)/1000,IF(Data!$B$2="",0,"-"))</f>
        <v>30.430509263050826</v>
      </c>
      <c r="AP43" s="20">
        <v>21.47</v>
      </c>
      <c r="AQ43" s="20">
        <v>102.611</v>
      </c>
      <c r="AR43" s="20">
        <v>13.946999999999999</v>
      </c>
      <c r="AS43" s="20">
        <v>77.180000000000007</v>
      </c>
      <c r="AT43" s="20">
        <v>19.234999999999999</v>
      </c>
      <c r="AU43" s="20">
        <v>31.954000000000001</v>
      </c>
      <c r="AV43" s="20">
        <v>467.67099999999999</v>
      </c>
      <c r="AW43" s="50">
        <f>IFERROR(AVERAGE(INDEX(BC:BC,IFERROR(MATCH($B43-Annex!$B$4/60,$B:$B),2)):BC43),IF(Data!$B$2="",0,"-"))</f>
        <v>5.4469376790117275E+141</v>
      </c>
      <c r="AX43" s="50">
        <f>IFERROR(AVERAGE(INDEX(BD:BD,IFERROR(MATCH($B43-Annex!$B$4/60,$B:$B),2)):BD43),IF(Data!$B$2="",0,"-"))</f>
        <v>10.271405164200292</v>
      </c>
      <c r="AY43" s="50">
        <f>IFERROR(AVERAGE(INDEX(BE:BE,IFERROR(MATCH($B43-Annex!$B$4/60,$B:$B),2)):BE43),IF(Data!$B$2="",0,"-"))</f>
        <v>17.044330338343556</v>
      </c>
      <c r="AZ43" s="50">
        <f>IFERROR(AVERAGE(INDEX(BF:BF,IFERROR(MATCH($B43-Annex!$B$4/60,$B:$B),2)):BF43),IF(Data!$B$2="",0,"-"))</f>
        <v>36.954997978259442</v>
      </c>
      <c r="BA43" s="50">
        <f>IFERROR(AVERAGE(INDEX(BG:BG,IFERROR(MATCH($B43-Annex!$B$4/60,$B:$B),2)):BG43),IF(Data!$B$2="",0,"-"))</f>
        <v>-2.2274999999999997E+36</v>
      </c>
      <c r="BB43" s="50">
        <f>IFERROR(AVERAGE(INDEX(BH:BH,IFERROR(MATCH($B43-Annex!$B$4/60,$B:$B),2)):BH43),IF(Data!$B$2="",0,"-"))</f>
        <v>23.839413743164904</v>
      </c>
      <c r="BC43" s="50">
        <f>IFERROR((5.670373*10^-8*(BI43+273.15)^4+((Annex!$B$5+Annex!$B$6)*(BI43-L43)+Annex!$B$7*(BI43-INDEX(BI:BI,IFERROR(MATCH($B43-Annex!$B$9/60,$B:$B),2)))/(60*($B43-INDEX($B:$B,IFERROR(MATCH($B43-Annex!$B$9/60,$B:$B),2)))))/Annex!$B$8)/1000,IF(Data!$B$2="",0,"-"))</f>
        <v>5.4469376790117275E+141</v>
      </c>
      <c r="BD43" s="50">
        <f>IFERROR((5.670373*10^-8*(BJ43+273.15)^4+((Annex!$B$5+Annex!$B$6)*(BJ43-O43)+Annex!$B$7*(BJ43-INDEX(BJ:BJ,IFERROR(MATCH($B43-Annex!$B$9/60,$B:$B),2)))/(60*($B43-INDEX($B:$B,IFERROR(MATCH($B43-Annex!$B$9/60,$B:$B),2)))))/Annex!$B$8)/1000,IF(Data!$B$2="",0,"-"))</f>
        <v>105.26937770311238</v>
      </c>
      <c r="BE43" s="50">
        <f>IFERROR((5.670373*10^-8*(BK43+273.15)^4+((Annex!$B$5+Annex!$B$6)*(BK43-R43)+Annex!$B$7*(BK43-INDEX(BK:BK,IFERROR(MATCH($B43-Annex!$B$9/60,$B:$B),2)))/(60*($B43-INDEX($B:$B,IFERROR(MATCH($B43-Annex!$B$9/60,$B:$B),2)))))/Annex!$B$8)/1000,IF(Data!$B$2="",0,"-"))</f>
        <v>137.16439627160591</v>
      </c>
      <c r="BF43" s="50">
        <f>IFERROR((5.670373*10^-8*(BL43+273.15)^4+((Annex!$B$5+Annex!$B$6)*(BL43-U43)+Annex!$B$7*(BL43-INDEX(BL:BL,IFERROR(MATCH($B43-Annex!$B$9/60,$B:$B),2)))/(60*($B43-INDEX($B:$B,IFERROR(MATCH($B43-Annex!$B$9/60,$B:$B),2)))))/Annex!$B$8)/1000,IF(Data!$B$2="",0,"-"))</f>
        <v>-17.677638723480559</v>
      </c>
      <c r="BG43" s="50">
        <f>IFERROR((5.670373*10^-8*(BM43+273.15)^4+((Annex!$B$5+Annex!$B$6)*(BM43-X43)+Annex!$B$7*(BM43-INDEX(BM:BM,IFERROR(MATCH($B43-Annex!$B$9/60,$B:$B),2)))/(60*($B43-INDEX($B:$B,IFERROR(MATCH($B43-Annex!$B$9/60,$B:$B),2)))))/Annex!$B$8)/1000,IF(Data!$B$2="",0,"-"))</f>
        <v>-2.2274999999999997E+36</v>
      </c>
      <c r="BH43" s="50">
        <f>IFERROR((5.670373*10^-8*(BN43+273.15)^4+((Annex!$B$5+Annex!$B$6)*(BN43-AA43)+Annex!$B$7*(BN43-INDEX(BN:BN,IFERROR(MATCH($B43-Annex!$B$9/60,$B:$B),2)))/(60*($B43-INDEX($B:$B,IFERROR(MATCH($B43-Annex!$B$9/60,$B:$B),2)))))/Annex!$B$8)/1000,IF(Data!$B$2="",0,"-"))</f>
        <v>24.998371144369944</v>
      </c>
      <c r="BI43" s="20">
        <v>9.8999999999999993E+37</v>
      </c>
      <c r="BJ43" s="20">
        <v>556.04700000000003</v>
      </c>
      <c r="BK43" s="20">
        <v>488.25299999999999</v>
      </c>
      <c r="BL43" s="20">
        <v>322.536</v>
      </c>
      <c r="BM43" s="20">
        <v>618.85500000000002</v>
      </c>
      <c r="BN43" s="20">
        <v>410.79399999999998</v>
      </c>
    </row>
    <row r="44" spans="1:66" x14ac:dyDescent="0.3">
      <c r="A44" s="5">
        <v>43</v>
      </c>
      <c r="B44" s="19">
        <v>3.6863333336077631</v>
      </c>
      <c r="C44" s="20">
        <v>164.42406500000001</v>
      </c>
      <c r="D44" s="20">
        <v>164.02801400000001</v>
      </c>
      <c r="E44" s="20">
        <v>218.41971799999999</v>
      </c>
      <c r="F44" s="49">
        <f>IFERROR(SUM(C44:E44),IF(Data!$B$2="",0,"-"))</f>
        <v>546.87179700000002</v>
      </c>
      <c r="G44" s="50">
        <f>IFERROR(F44-Annex!$B$10,IF(Data!$B$2="",0,"-"))</f>
        <v>120.26379700000001</v>
      </c>
      <c r="H44" s="50">
        <f>IFERROR(AVERAGE(INDEX(G:G,IFERROR(MATCH($B44-Annex!$B$12/60,$B:$B),2)):G44),IF(Data!$B$2="",0,"-"))</f>
        <v>120.27934142857144</v>
      </c>
      <c r="I44" s="50">
        <f>IFERROR(-14000*(G44-INDEX(G:G,IFERROR(MATCH($B44-Annex!$B$11/60,$B:$B),2)))/(60*($B44-INDEX($B:$B,IFERROR(MATCH($B44-Annex!$B$11/60,$B:$B),2)))),IF(Data!$B$2="",0,"-"))</f>
        <v>71.883293080755905</v>
      </c>
      <c r="J44" s="50">
        <f>IFERROR(-14000*(H44-INDEX(H:H,IFERROR(MATCH($B44-Annex!$B$13/60,$B:$B),2)))/(60*($B44-INDEX($B:$B,IFERROR(MATCH($B44-Annex!$B$13/60,$B:$B),2)))),IF(Data!$B$2="",0,"-"))</f>
        <v>58.493403841719228</v>
      </c>
      <c r="K44" s="20">
        <v>1802.85844</v>
      </c>
      <c r="L44" s="20">
        <v>20.210999999999999</v>
      </c>
      <c r="M44" s="20">
        <v>9.8999999999999993E+37</v>
      </c>
      <c r="N44" s="20">
        <v>563.93600000000004</v>
      </c>
      <c r="O44" s="20">
        <v>188.38200000000001</v>
      </c>
      <c r="P44" s="20">
        <v>490.59100000000001</v>
      </c>
      <c r="Q44" s="20">
        <v>448.52499999999998</v>
      </c>
      <c r="R44" s="20">
        <v>87.781000000000006</v>
      </c>
      <c r="S44" s="20">
        <v>43.350999999999999</v>
      </c>
      <c r="T44" s="20">
        <v>545.39</v>
      </c>
      <c r="U44" s="20">
        <v>188.38200000000001</v>
      </c>
      <c r="V44" s="20">
        <v>349.62299999999999</v>
      </c>
      <c r="W44" s="20">
        <v>637.93799999999999</v>
      </c>
      <c r="X44" s="20">
        <v>9.8999999999999993E+37</v>
      </c>
      <c r="Y44" s="20">
        <v>358.52499999999998</v>
      </c>
      <c r="Z44" s="20">
        <v>1270.912</v>
      </c>
      <c r="AA44" s="20">
        <v>20.760999999999999</v>
      </c>
      <c r="AB44" s="20">
        <v>254.98099999999999</v>
      </c>
      <c r="AC44" s="20">
        <v>956.96799999999996</v>
      </c>
      <c r="AD44" s="20">
        <v>576.76499999999999</v>
      </c>
      <c r="AE44" s="20">
        <v>522.74800000000005</v>
      </c>
      <c r="AF44" s="20">
        <v>187.31399999999999</v>
      </c>
      <c r="AG44" s="20">
        <v>449.16</v>
      </c>
      <c r="AH44" s="50">
        <f>IFERROR(AVERAGE(INDEX(AL:AL,IFERROR(MATCH($B44-Annex!$B$4/60,$B:$B),2)):AL44),IF(Data!$B$2="",0,"-"))</f>
        <v>0.49537383094922188</v>
      </c>
      <c r="AI44" s="50">
        <f>IFERROR(AVERAGE(INDEX(AM:AM,IFERROR(MATCH($B44-Annex!$B$4/60,$B:$B),2)):AM44),IF(Data!$B$2="",0,"-"))</f>
        <v>30.950669286889937</v>
      </c>
      <c r="AJ44" s="50">
        <f>IFERROR(AVERAGE(INDEX(AN:AN,IFERROR(MATCH($B44-Annex!$B$4/60,$B:$B),2)):AN44),IF(Data!$B$2="",0,"-"))</f>
        <v>-15.05941929372217</v>
      </c>
      <c r="AK44" s="50">
        <f>IFERROR(AVERAGE(INDEX(AO:AO,IFERROR(MATCH($B44-Annex!$B$4/60,$B:$B),2)):AO44),IF(Data!$B$2="",0,"-"))</f>
        <v>-7.0579848617807603E+36</v>
      </c>
      <c r="AL44" s="50">
        <f>IFERROR((5.670373*10^-8*(AP44+273.15)^4+((Annex!$B$5+Annex!$B$6)*(AP44-L44)+Annex!$B$7*(AP44-INDEX(AP:AP,IFERROR(MATCH($B44-Annex!$B$9/60,$B:$B),2)))/(60*($B44-INDEX($B:$B,IFERROR(MATCH($B44-Annex!$B$9/60,$B:$B),2)))))/Annex!$B$8)/1000,IF(Data!$B$2="",0,"-"))</f>
        <v>0.51198307822060374</v>
      </c>
      <c r="AM44" s="50">
        <f>IFERROR((5.670373*10^-8*(AQ44+273.15)^4+((Annex!$B$5+Annex!$B$6)*(AQ44-O44)+Annex!$B$7*(AQ44-INDEX(AQ:AQ,IFERROR(MATCH($B44-Annex!$B$9/60,$B:$B),2)))/(60*($B44-INDEX($B:$B,IFERROR(MATCH($B44-Annex!$B$9/60,$B:$B),2)))))/Annex!$B$8)/1000,IF(Data!$B$2="",0,"-"))</f>
        <v>176.74831466431752</v>
      </c>
      <c r="AN44" s="50">
        <f>IFERROR((5.670373*10^-8*(AR44+273.15)^4+((Annex!$B$5+Annex!$B$6)*(AR44-R44)+Annex!$B$7*(AR44-INDEX(AR:AR,IFERROR(MATCH($B44-Annex!$B$9/60,$B:$B),2)))/(60*($B44-INDEX($B:$B,IFERROR(MATCH($B44-Annex!$B$9/60,$B:$B),2)))))/Annex!$B$8)/1000,IF(Data!$B$2="",0,"-"))</f>
        <v>-22.370684483626253</v>
      </c>
      <c r="AO44" s="50">
        <f>IFERROR((5.670373*10^-8*(AS44+273.15)^4+((Annex!$B$5+Annex!$B$6)*(AS44-U44)+Annex!$B$7*(AS44-INDEX(AS:AS,IFERROR(MATCH($B44-Annex!$B$9/60,$B:$B),2)))/(60*($B44-INDEX($B:$B,IFERROR(MATCH($B44-Annex!$B$9/60,$B:$B),2)))))/Annex!$B$8)/1000,IF(Data!$B$2="",0,"-"))</f>
        <v>19.655923833136349</v>
      </c>
      <c r="AP44" s="20">
        <v>21.577000000000002</v>
      </c>
      <c r="AQ44" s="20">
        <v>457.85700000000003</v>
      </c>
      <c r="AR44" s="20">
        <v>45.554000000000002</v>
      </c>
      <c r="AS44" s="20">
        <v>49.648000000000003</v>
      </c>
      <c r="AT44" s="20">
        <v>19.288</v>
      </c>
      <c r="AU44" s="20">
        <v>32.006999999999998</v>
      </c>
      <c r="AV44" s="20">
        <v>488.17</v>
      </c>
      <c r="AW44" s="50">
        <f>IFERROR(AVERAGE(INDEX(BC:BC,IFERROR(MATCH($B44-Annex!$B$4/60,$B:$B),2)):BC44),IF(Data!$B$2="",0,"-"))</f>
        <v>5.4469376790117275E+141</v>
      </c>
      <c r="AX44" s="50">
        <f>IFERROR(AVERAGE(INDEX(BD:BD,IFERROR(MATCH($B44-Annex!$B$4/60,$B:$B),2)):BD44),IF(Data!$B$2="",0,"-"))</f>
        <v>5.0912840821455161</v>
      </c>
      <c r="AY44" s="50">
        <f>IFERROR(AVERAGE(INDEX(BE:BE,IFERROR(MATCH($B44-Annex!$B$4/60,$B:$B),2)):BE44),IF(Data!$B$2="",0,"-"))</f>
        <v>-4.7867269710293296</v>
      </c>
      <c r="AZ44" s="50">
        <f>IFERROR(AVERAGE(INDEX(BF:BF,IFERROR(MATCH($B44-Annex!$B$4/60,$B:$B),2)):BF44),IF(Data!$B$2="",0,"-"))</f>
        <v>20.271195243705023</v>
      </c>
      <c r="BA44" s="50">
        <f>IFERROR(AVERAGE(INDEX(BG:BG,IFERROR(MATCH($B44-Annex!$B$4/60,$B:$B),2)):BG44),IF(Data!$B$2="",0,"-"))</f>
        <v>-2.2274999999999997E+36</v>
      </c>
      <c r="BB44" s="50">
        <f>IFERROR(AVERAGE(INDEX(BH:BH,IFERROR(MATCH($B44-Annex!$B$4/60,$B:$B),2)):BH44),IF(Data!$B$2="",0,"-"))</f>
        <v>19.05575357979091</v>
      </c>
      <c r="BC44" s="50">
        <f>IFERROR((5.670373*10^-8*(BI44+273.15)^4+((Annex!$B$5+Annex!$B$6)*(BI44-L44)+Annex!$B$7*(BI44-INDEX(BI:BI,IFERROR(MATCH($B44-Annex!$B$9/60,$B:$B),2)))/(60*($B44-INDEX($B:$B,IFERROR(MATCH($B44-Annex!$B$9/60,$B:$B),2)))))/Annex!$B$8)/1000,IF(Data!$B$2="",0,"-"))</f>
        <v>5.4469376790117275E+141</v>
      </c>
      <c r="BD44" s="50">
        <f>IFERROR((5.670373*10^-8*(BJ44+273.15)^4+((Annex!$B$5+Annex!$B$6)*(BJ44-O44)+Annex!$B$7*(BJ44-INDEX(BJ:BJ,IFERROR(MATCH($B44-Annex!$B$9/60,$B:$B),2)))/(60*($B44-INDEX($B:$B,IFERROR(MATCH($B44-Annex!$B$9/60,$B:$B),2)))))/Annex!$B$8)/1000,IF(Data!$B$2="",0,"-"))</f>
        <v>15.400624305737495</v>
      </c>
      <c r="BE44" s="50">
        <f>IFERROR((5.670373*10^-8*(BK44+273.15)^4+((Annex!$B$5+Annex!$B$6)*(BK44-R44)+Annex!$B$7*(BK44-INDEX(BK:BK,IFERROR(MATCH($B44-Annex!$B$9/60,$B:$B),2)))/(60*($B44-INDEX($B:$B,IFERROR(MATCH($B44-Annex!$B$9/60,$B:$B),2)))))/Annex!$B$8)/1000,IF(Data!$B$2="",0,"-"))</f>
        <v>11.335545294024236</v>
      </c>
      <c r="BF44" s="50">
        <f>IFERROR((5.670373*10^-8*(BL44+273.15)^4+((Annex!$B$5+Annex!$B$6)*(BL44-U44)+Annex!$B$7*(BL44-INDEX(BL:BL,IFERROR(MATCH($B44-Annex!$B$9/60,$B:$B),2)))/(60*($B44-INDEX($B:$B,IFERROR(MATCH($B44-Annex!$B$9/60,$B:$B),2)))))/Annex!$B$8)/1000,IF(Data!$B$2="",0,"-"))</f>
        <v>-56.100104687269464</v>
      </c>
      <c r="BG44" s="50">
        <f>IFERROR((5.670373*10^-8*(BM44+273.15)^4+((Annex!$B$5+Annex!$B$6)*(BM44-X44)+Annex!$B$7*(BM44-INDEX(BM:BM,IFERROR(MATCH($B44-Annex!$B$9/60,$B:$B),2)))/(60*($B44-INDEX($B:$B,IFERROR(MATCH($B44-Annex!$B$9/60,$B:$B),2)))))/Annex!$B$8)/1000,IF(Data!$B$2="",0,"-"))</f>
        <v>-2.2274999999999997E+36</v>
      </c>
      <c r="BH44" s="50">
        <f>IFERROR((5.670373*10^-8*(BN44+273.15)^4+((Annex!$B$5+Annex!$B$6)*(BN44-AA44)+Annex!$B$7*(BN44-INDEX(BN:BN,IFERROR(MATCH($B44-Annex!$B$9/60,$B:$B),2)))/(60*($B44-INDEX($B:$B,IFERROR(MATCH($B44-Annex!$B$9/60,$B:$B),2)))))/Annex!$B$8)/1000,IF(Data!$B$2="",0,"-"))</f>
        <v>70.981133906087209</v>
      </c>
      <c r="BI44" s="20">
        <v>9.8999999999999993E+37</v>
      </c>
      <c r="BJ44" s="20">
        <v>428.90499999999997</v>
      </c>
      <c r="BK44" s="20">
        <v>361.18400000000003</v>
      </c>
      <c r="BL44" s="20">
        <v>215.57300000000001</v>
      </c>
      <c r="BM44" s="20">
        <v>427.73099999999999</v>
      </c>
      <c r="BN44" s="20">
        <v>463.45800000000003</v>
      </c>
    </row>
    <row r="45" spans="1:66" x14ac:dyDescent="0.3">
      <c r="A45" s="5">
        <v>44</v>
      </c>
      <c r="B45" s="19">
        <v>3.7715000077150762</v>
      </c>
      <c r="C45" s="20">
        <v>164.38419400000001</v>
      </c>
      <c r="D45" s="20">
        <v>164.00684799999999</v>
      </c>
      <c r="E45" s="20">
        <v>218.38549399999999</v>
      </c>
      <c r="F45" s="49">
        <f>IFERROR(SUM(C45:E45),IF(Data!$B$2="",0,"-"))</f>
        <v>546.77653599999996</v>
      </c>
      <c r="G45" s="50">
        <f>IFERROR(F45-Annex!$B$10,IF(Data!$B$2="",0,"-"))</f>
        <v>120.16853599999996</v>
      </c>
      <c r="H45" s="50">
        <f>IFERROR(AVERAGE(INDEX(G:G,IFERROR(MATCH($B45-Annex!$B$12/60,$B:$B),2)):G45),IF(Data!$B$2="",0,"-"))</f>
        <v>120.25736928571428</v>
      </c>
      <c r="I45" s="50">
        <f>IFERROR(-14000*(G45-INDEX(G:G,IFERROR(MATCH($B45-Annex!$B$11/60,$B:$B),2)))/(60*($B45-INDEX($B:$B,IFERROR(MATCH($B45-Annex!$B$11/60,$B:$B),2)))),IF(Data!$B$2="",0,"-"))</f>
        <v>66.064171936632064</v>
      </c>
      <c r="J45" s="50">
        <f>IFERROR(-14000*(H45-INDEX(H:H,IFERROR(MATCH($B45-Annex!$B$13/60,$B:$B),2)))/(60*($B45-INDEX($B:$B,IFERROR(MATCH($B45-Annex!$B$13/60,$B:$B),2)))),IF(Data!$B$2="",0,"-"))</f>
        <v>59.447727442528794</v>
      </c>
      <c r="K45" s="20">
        <v>2333.2357499999998</v>
      </c>
      <c r="L45" s="20">
        <v>20.422999999999998</v>
      </c>
      <c r="M45" s="20">
        <v>1172.8409999999999</v>
      </c>
      <c r="N45" s="20">
        <v>763.89800000000002</v>
      </c>
      <c r="O45" s="20">
        <v>285.84500000000003</v>
      </c>
      <c r="P45" s="20">
        <v>524.11699999999996</v>
      </c>
      <c r="Q45" s="20">
        <v>173.21199999999999</v>
      </c>
      <c r="R45" s="20">
        <v>33.866999999999997</v>
      </c>
      <c r="S45" s="20">
        <v>9.8999999999999993E+37</v>
      </c>
      <c r="T45" s="20">
        <v>707.22</v>
      </c>
      <c r="U45" s="20">
        <v>172.51900000000001</v>
      </c>
      <c r="V45" s="20">
        <v>514.49800000000005</v>
      </c>
      <c r="W45" s="20">
        <v>718.16099999999994</v>
      </c>
      <c r="X45" s="20">
        <v>9.8999999999999993E+37</v>
      </c>
      <c r="Y45" s="20">
        <v>111.976</v>
      </c>
      <c r="Z45" s="20">
        <v>959.52599999999995</v>
      </c>
      <c r="AA45" s="20">
        <v>91.721999999999994</v>
      </c>
      <c r="AB45" s="20">
        <v>399.911</v>
      </c>
      <c r="AC45" s="20">
        <v>1085.0429999999999</v>
      </c>
      <c r="AD45" s="20">
        <v>631.69600000000003</v>
      </c>
      <c r="AE45" s="20">
        <v>250.751</v>
      </c>
      <c r="AF45" s="20">
        <v>-52.948999999999998</v>
      </c>
      <c r="AG45" s="20">
        <v>525.31899999999996</v>
      </c>
      <c r="AH45" s="50">
        <f>IFERROR(AVERAGE(INDEX(AL:AL,IFERROR(MATCH($B45-Annex!$B$4/60,$B:$B),2)):AL45),IF(Data!$B$2="",0,"-"))</f>
        <v>0.50739595997377618</v>
      </c>
      <c r="AI45" s="50">
        <f>IFERROR(AVERAGE(INDEX(AM:AM,IFERROR(MATCH($B45-Annex!$B$4/60,$B:$B),2)):AM45),IF(Data!$B$2="",0,"-"))</f>
        <v>56.042955360054108</v>
      </c>
      <c r="AJ45" s="50">
        <f>IFERROR(AVERAGE(INDEX(AN:AN,IFERROR(MATCH($B45-Annex!$B$4/60,$B:$B),2)):AN45),IF(Data!$B$2="",0,"-"))</f>
        <v>-2.9505392873461482</v>
      </c>
      <c r="AK45" s="50">
        <f>IFERROR(AVERAGE(INDEX(AO:AO,IFERROR(MATCH($B45-Annex!$B$4/60,$B:$B),2)):AO45),IF(Data!$B$2="",0,"-"))</f>
        <v>17.586770956691282</v>
      </c>
      <c r="AL45" s="50">
        <f>IFERROR((5.670373*10^-8*(AP45+273.15)^4+((Annex!$B$5+Annex!$B$6)*(AP45-L45)+Annex!$B$7*(AP45-INDEX(AP:AP,IFERROR(MATCH($B45-Annex!$B$9/60,$B:$B),2)))/(60*($B45-INDEX($B:$B,IFERROR(MATCH($B45-Annex!$B$9/60,$B:$B),2)))))/Annex!$B$8)/1000,IF(Data!$B$2="",0,"-"))</f>
        <v>0.53840117872371351</v>
      </c>
      <c r="AM45" s="50">
        <f>IFERROR((5.670373*10^-8*(AQ45+273.15)^4+((Annex!$B$5+Annex!$B$6)*(AQ45-O45)+Annex!$B$7*(AQ45-INDEX(AQ:AQ,IFERROR(MATCH($B45-Annex!$B$9/60,$B:$B),2)))/(60*($B45-INDEX($B:$B,IFERROR(MATCH($B45-Annex!$B$9/60,$B:$B),2)))))/Annex!$B$8)/1000,IF(Data!$B$2="",0,"-"))</f>
        <v>124.43245023683859</v>
      </c>
      <c r="AN45" s="50">
        <f>IFERROR((5.670373*10^-8*(AR45+273.15)^4+((Annex!$B$5+Annex!$B$6)*(AR45-R45)+Annex!$B$7*(AR45-INDEX(AR:AR,IFERROR(MATCH($B45-Annex!$B$9/60,$B:$B),2)))/(60*($B45-INDEX($B:$B,IFERROR(MATCH($B45-Annex!$B$9/60,$B:$B),2)))))/Annex!$B$8)/1000,IF(Data!$B$2="",0,"-"))</f>
        <v>48.318401520969857</v>
      </c>
      <c r="AO45" s="50">
        <f>IFERROR((5.670373*10^-8*(AS45+273.15)^4+((Annex!$B$5+Annex!$B$6)*(AS45-U45)+Annex!$B$7*(AS45-INDEX(AS:AS,IFERROR(MATCH($B45-Annex!$B$9/60,$B:$B),2)))/(60*($B45-INDEX($B:$B,IFERROR(MATCH($B45-Annex!$B$9/60,$B:$B),2)))))/Annex!$B$8)/1000,IF(Data!$B$2="",0,"-"))</f>
        <v>33.114879223506904</v>
      </c>
      <c r="AP45" s="20">
        <v>21.63</v>
      </c>
      <c r="AQ45" s="20">
        <v>326.37</v>
      </c>
      <c r="AR45" s="20">
        <v>101.887</v>
      </c>
      <c r="AS45" s="20">
        <v>139.23400000000001</v>
      </c>
      <c r="AT45" s="20">
        <v>19.341000000000001</v>
      </c>
      <c r="AU45" s="20">
        <v>31.989000000000001</v>
      </c>
      <c r="AV45" s="20">
        <v>505.70600000000002</v>
      </c>
      <c r="AW45" s="50">
        <f>IFERROR(AVERAGE(INDEX(BC:BC,IFERROR(MATCH($B45-Annex!$B$4/60,$B:$B),2)):BC45),IF(Data!$B$2="",0,"-"))</f>
        <v>5.4469376790117275E+141</v>
      </c>
      <c r="AX45" s="50">
        <f>IFERROR(AVERAGE(INDEX(BD:BD,IFERROR(MATCH($B45-Annex!$B$4/60,$B:$B),2)):BD45),IF(Data!$B$2="",0,"-"))</f>
        <v>-21.405767331643542</v>
      </c>
      <c r="AY45" s="50">
        <f>IFERROR(AVERAGE(INDEX(BE:BE,IFERROR(MATCH($B45-Annex!$B$4/60,$B:$B),2)):BE45),IF(Data!$B$2="",0,"-"))</f>
        <v>-11.236459086453412</v>
      </c>
      <c r="AZ45" s="50">
        <f>IFERROR(AVERAGE(INDEX(BF:BF,IFERROR(MATCH($B45-Annex!$B$4/60,$B:$B),2)):BF45),IF(Data!$B$2="",0,"-"))</f>
        <v>-1.1530004021368501</v>
      </c>
      <c r="BA45" s="50">
        <f>IFERROR(AVERAGE(INDEX(BG:BG,IFERROR(MATCH($B45-Annex!$B$4/60,$B:$B),2)):BG45),IF(Data!$B$2="",0,"-"))</f>
        <v>-2.2274999999999997E+36</v>
      </c>
      <c r="BB45" s="50">
        <f>IFERROR(AVERAGE(INDEX(BH:BH,IFERROR(MATCH($B45-Annex!$B$4/60,$B:$B),2)):BH45),IF(Data!$B$2="",0,"-"))</f>
        <v>23.834106651566351</v>
      </c>
      <c r="BC45" s="50">
        <f>IFERROR((5.670373*10^-8*(BI45+273.15)^4+((Annex!$B$5+Annex!$B$6)*(BI45-L45)+Annex!$B$7*(BI45-INDEX(BI:BI,IFERROR(MATCH($B45-Annex!$B$9/60,$B:$B),2)))/(60*($B45-INDEX($B:$B,IFERROR(MATCH($B45-Annex!$B$9/60,$B:$B),2)))))/Annex!$B$8)/1000,IF(Data!$B$2="",0,"-"))</f>
        <v>5.4469376790117275E+141</v>
      </c>
      <c r="BD45" s="50">
        <f>IFERROR((5.670373*10^-8*(BJ45+273.15)^4+((Annex!$B$5+Annex!$B$6)*(BJ45-O45)+Annex!$B$7*(BJ45-INDEX(BJ:BJ,IFERROR(MATCH($B45-Annex!$B$9/60,$B:$B),2)))/(60*($B45-INDEX($B:$B,IFERROR(MATCH($B45-Annex!$B$9/60,$B:$B),2)))))/Annex!$B$8)/1000,IF(Data!$B$2="",0,"-"))</f>
        <v>-124.36389102481033</v>
      </c>
      <c r="BE45" s="50">
        <f>IFERROR((5.670373*10^-8*(BK45+273.15)^4+((Annex!$B$5+Annex!$B$6)*(BK45-R45)+Annex!$B$7*(BK45-INDEX(BK:BK,IFERROR(MATCH($B45-Annex!$B$9/60,$B:$B),2)))/(60*($B45-INDEX($B:$B,IFERROR(MATCH($B45-Annex!$B$9/60,$B:$B),2)))))/Annex!$B$8)/1000,IF(Data!$B$2="",0,"-"))</f>
        <v>-14.670105114218567</v>
      </c>
      <c r="BF45" s="50">
        <f>IFERROR((5.670373*10^-8*(BL45+273.15)^4+((Annex!$B$5+Annex!$B$6)*(BL45-U45)+Annex!$B$7*(BL45-INDEX(BL:BL,IFERROR(MATCH($B45-Annex!$B$9/60,$B:$B),2)))/(60*($B45-INDEX($B:$B,IFERROR(MATCH($B45-Annex!$B$9/60,$B:$B),2)))))/Annex!$B$8)/1000,IF(Data!$B$2="",0,"-"))</f>
        <v>-66.032343745312261</v>
      </c>
      <c r="BG45" s="50">
        <f>IFERROR((5.670373*10^-8*(BM45+273.15)^4+((Annex!$B$5+Annex!$B$6)*(BM45-X45)+Annex!$B$7*(BM45-INDEX(BM:BM,IFERROR(MATCH($B45-Annex!$B$9/60,$B:$B),2)))/(60*($B45-INDEX($B:$B,IFERROR(MATCH($B45-Annex!$B$9/60,$B:$B),2)))))/Annex!$B$8)/1000,IF(Data!$B$2="",0,"-"))</f>
        <v>-2.2274999999999997E+36</v>
      </c>
      <c r="BH45" s="50">
        <f>IFERROR((5.670373*10^-8*(BN45+273.15)^4+((Annex!$B$5+Annex!$B$6)*(BN45-AA45)+Annex!$B$7*(BN45-INDEX(BN:BN,IFERROR(MATCH($B45-Annex!$B$9/60,$B:$B),2)))/(60*($B45-INDEX($B:$B,IFERROR(MATCH($B45-Annex!$B$9/60,$B:$B),2)))))/Annex!$B$8)/1000,IF(Data!$B$2="",0,"-"))</f>
        <v>70.840857924946931</v>
      </c>
      <c r="BI45" s="20">
        <v>9.8999999999999993E+37</v>
      </c>
      <c r="BJ45" s="20">
        <v>303.69400000000002</v>
      </c>
      <c r="BK45" s="20">
        <v>418.37200000000001</v>
      </c>
      <c r="BL45" s="20">
        <v>189.62700000000001</v>
      </c>
      <c r="BM45" s="20">
        <v>416.05500000000001</v>
      </c>
      <c r="BN45" s="20">
        <v>492.35700000000003</v>
      </c>
    </row>
    <row r="46" spans="1:66" x14ac:dyDescent="0.3">
      <c r="A46" s="5">
        <v>45</v>
      </c>
      <c r="B46" s="19">
        <v>3.8635000074282289</v>
      </c>
      <c r="C46" s="20">
        <v>164.40453600000001</v>
      </c>
      <c r="D46" s="20">
        <v>163.98485600000001</v>
      </c>
      <c r="E46" s="20">
        <v>218.405867</v>
      </c>
      <c r="F46" s="49">
        <f>IFERROR(SUM(C46:E46),IF(Data!$B$2="",0,"-"))</f>
        <v>546.79525899999999</v>
      </c>
      <c r="G46" s="50">
        <f>IFERROR(F46-Annex!$B$10,IF(Data!$B$2="",0,"-"))</f>
        <v>120.18725899999998</v>
      </c>
      <c r="H46" s="50">
        <f>IFERROR(AVERAGE(INDEX(G:G,IFERROR(MATCH($B46-Annex!$B$12/60,$B:$B),2)):G46),IF(Data!$B$2="",0,"-"))</f>
        <v>120.24354157142855</v>
      </c>
      <c r="I46" s="50">
        <f>IFERROR(-14000*(G46-INDEX(G:G,IFERROR(MATCH($B46-Annex!$B$11/60,$B:$B),2)))/(60*($B46-INDEX($B:$B,IFERROR(MATCH($B46-Annex!$B$11/60,$B:$B),2)))),IF(Data!$B$2="",0,"-"))</f>
        <v>55.077533141811614</v>
      </c>
      <c r="J46" s="50">
        <f>IFERROR(-14000*(H46-INDEX(H:H,IFERROR(MATCH($B46-Annex!$B$13/60,$B:$B),2)))/(60*($B46-INDEX($B:$B,IFERROR(MATCH($B46-Annex!$B$13/60,$B:$B),2)))),IF(Data!$B$2="",0,"-"))</f>
        <v>56.12468264856048</v>
      </c>
      <c r="K46" s="20">
        <v>2479.1269499999999</v>
      </c>
      <c r="L46" s="20">
        <v>20.547999999999998</v>
      </c>
      <c r="M46" s="20">
        <v>772.90800000000002</v>
      </c>
      <c r="N46" s="20">
        <v>793.57299999999998</v>
      </c>
      <c r="O46" s="20">
        <v>303.71100000000001</v>
      </c>
      <c r="P46" s="20">
        <v>526.90499999999997</v>
      </c>
      <c r="Q46" s="20">
        <v>92.852999999999994</v>
      </c>
      <c r="R46" s="20">
        <v>34.445999999999998</v>
      </c>
      <c r="S46" s="20">
        <v>9.8999999999999993E+37</v>
      </c>
      <c r="T46" s="20">
        <v>631.04100000000005</v>
      </c>
      <c r="U46" s="20">
        <v>246.67400000000001</v>
      </c>
      <c r="V46" s="20">
        <v>527.40599999999995</v>
      </c>
      <c r="W46" s="20">
        <v>835.95500000000004</v>
      </c>
      <c r="X46" s="20">
        <v>9.8999999999999993E+37</v>
      </c>
      <c r="Y46" s="20">
        <v>93.522000000000006</v>
      </c>
      <c r="Z46" s="20">
        <v>940.36800000000005</v>
      </c>
      <c r="AA46" s="20">
        <v>99.525999999999996</v>
      </c>
      <c r="AB46" s="20">
        <v>359.863</v>
      </c>
      <c r="AC46" s="20">
        <v>1050.8150000000001</v>
      </c>
      <c r="AD46" s="20">
        <v>723.80200000000002</v>
      </c>
      <c r="AE46" s="20">
        <v>337.464</v>
      </c>
      <c r="AF46" s="20">
        <v>-91.436000000000007</v>
      </c>
      <c r="AG46" s="20">
        <v>458.84300000000002</v>
      </c>
      <c r="AH46" s="50">
        <f>IFERROR(AVERAGE(INDEX(AL:AL,IFERROR(MATCH($B46-Annex!$B$4/60,$B:$B),2)):AL46),IF(Data!$B$2="",0,"-"))</f>
        <v>0.51601800342047011</v>
      </c>
      <c r="AI46" s="50">
        <f>IFERROR(AVERAGE(INDEX(AM:AM,IFERROR(MATCH($B46-Annex!$B$4/60,$B:$B),2)):AM46),IF(Data!$B$2="",0,"-"))</f>
        <v>51.166054410301818</v>
      </c>
      <c r="AJ46" s="50">
        <f>IFERROR(AVERAGE(INDEX(AN:AN,IFERROR(MATCH($B46-Annex!$B$4/60,$B:$B),2)):AN46),IF(Data!$B$2="",0,"-"))</f>
        <v>14.521581394111029</v>
      </c>
      <c r="AK46" s="50">
        <f>IFERROR(AVERAGE(INDEX(AO:AO,IFERROR(MATCH($B46-Annex!$B$4/60,$B:$B),2)):AO46),IF(Data!$B$2="",0,"-"))</f>
        <v>22.648072880616841</v>
      </c>
      <c r="AL46" s="50">
        <f>IFERROR((5.670373*10^-8*(AP46+273.15)^4+((Annex!$B$5+Annex!$B$6)*(AP46-L46)+Annex!$B$7*(AP46-INDEX(AP:AP,IFERROR(MATCH($B46-Annex!$B$9/60,$B:$B),2)))/(60*($B46-INDEX($B:$B,IFERROR(MATCH($B46-Annex!$B$9/60,$B:$B),2)))))/Annex!$B$8)/1000,IF(Data!$B$2="",0,"-"))</f>
        <v>0.53403155413955106</v>
      </c>
      <c r="AM46" s="50">
        <f>IFERROR((5.670373*10^-8*(AQ46+273.15)^4+((Annex!$B$5+Annex!$B$6)*(AQ46-O46)+Annex!$B$7*(AQ46-INDEX(AQ:AQ,IFERROR(MATCH($B46-Annex!$B$9/60,$B:$B),2)))/(60*($B46-INDEX($B:$B,IFERROR(MATCH($B46-Annex!$B$9/60,$B:$B),2)))))/Annex!$B$8)/1000,IF(Data!$B$2="",0,"-"))</f>
        <v>-103.68667308577527</v>
      </c>
      <c r="AN46" s="50">
        <f>IFERROR((5.670373*10^-8*(AR46+273.15)^4+((Annex!$B$5+Annex!$B$6)*(AR46-R46)+Annex!$B$7*(AR46-INDEX(AR:AR,IFERROR(MATCH($B46-Annex!$B$9/60,$B:$B),2)))/(60*($B46-INDEX($B:$B,IFERROR(MATCH($B46-Annex!$B$9/60,$B:$B),2)))))/Annex!$B$8)/1000,IF(Data!$B$2="",0,"-"))</f>
        <v>15.808306742864852</v>
      </c>
      <c r="AO46" s="50">
        <f>IFERROR((5.670373*10^-8*(AS46+273.15)^4+((Annex!$B$5+Annex!$B$6)*(AS46-U46)+Annex!$B$7*(AS46-INDEX(AS:AS,IFERROR(MATCH($B46-Annex!$B$9/60,$B:$B),2)))/(60*($B46-INDEX($B:$B,IFERROR(MATCH($B46-Annex!$B$9/60,$B:$B),2)))))/Annex!$B$8)/1000,IF(Data!$B$2="",0,"-"))</f>
        <v>16.970082212235518</v>
      </c>
      <c r="AP46" s="20">
        <v>21.736000000000001</v>
      </c>
      <c r="AQ46" s="20">
        <v>242.57900000000001</v>
      </c>
      <c r="AR46" s="20">
        <v>74.087000000000003</v>
      </c>
      <c r="AS46" s="20">
        <v>89.203000000000003</v>
      </c>
      <c r="AT46" s="20">
        <v>19.306000000000001</v>
      </c>
      <c r="AU46" s="20">
        <v>31.989000000000001</v>
      </c>
      <c r="AV46" s="20">
        <v>701.40599999999995</v>
      </c>
      <c r="AW46" s="50">
        <f>IFERROR(AVERAGE(INDEX(BC:BC,IFERROR(MATCH($B46-Annex!$B$4/60,$B:$B),2)):BC46),IF(Data!$B$2="",0,"-"))</f>
        <v>5.4469376790117275E+141</v>
      </c>
      <c r="AX46" s="50">
        <f>IFERROR(AVERAGE(INDEX(BD:BD,IFERROR(MATCH($B46-Annex!$B$4/60,$B:$B),2)):BD46),IF(Data!$B$2="",0,"-"))</f>
        <v>-29.794026469664061</v>
      </c>
      <c r="AY46" s="50">
        <f>IFERROR(AVERAGE(INDEX(BE:BE,IFERROR(MATCH($B46-Annex!$B$4/60,$B:$B),2)):BE46),IF(Data!$B$2="",0,"-"))</f>
        <v>9.6904509126744358</v>
      </c>
      <c r="AZ46" s="50">
        <f>IFERROR(AVERAGE(INDEX(BF:BF,IFERROR(MATCH($B46-Annex!$B$4/60,$B:$B),2)):BF46),IF(Data!$B$2="",0,"-"))</f>
        <v>-9.9238973265173964</v>
      </c>
      <c r="BA46" s="50">
        <f>IFERROR(AVERAGE(INDEX(BG:BG,IFERROR(MATCH($B46-Annex!$B$4/60,$B:$B),2)):BG46),IF(Data!$B$2="",0,"-"))</f>
        <v>-2.2274999999999997E+36</v>
      </c>
      <c r="BB46" s="50">
        <f>IFERROR(AVERAGE(INDEX(BH:BH,IFERROR(MATCH($B46-Annex!$B$4/60,$B:$B),2)):BH46),IF(Data!$B$2="",0,"-"))</f>
        <v>29.028709427091911</v>
      </c>
      <c r="BC46" s="50">
        <f>IFERROR((5.670373*10^-8*(BI46+273.15)^4+((Annex!$B$5+Annex!$B$6)*(BI46-L46)+Annex!$B$7*(BI46-INDEX(BI:BI,IFERROR(MATCH($B46-Annex!$B$9/60,$B:$B),2)))/(60*($B46-INDEX($B:$B,IFERROR(MATCH($B46-Annex!$B$9/60,$B:$B),2)))))/Annex!$B$8)/1000,IF(Data!$B$2="",0,"-"))</f>
        <v>5.4469376790117275E+141</v>
      </c>
      <c r="BD46" s="50">
        <f>IFERROR((5.670373*10^-8*(BJ46+273.15)^4+((Annex!$B$5+Annex!$B$6)*(BJ46-O46)+Annex!$B$7*(BJ46-INDEX(BJ:BJ,IFERROR(MATCH($B46-Annex!$B$9/60,$B:$B),2)))/(60*($B46-INDEX($B:$B,IFERROR(MATCH($B46-Annex!$B$9/60,$B:$B),2)))))/Annex!$B$8)/1000,IF(Data!$B$2="",0,"-"))</f>
        <v>2.9468594581530252</v>
      </c>
      <c r="BE46" s="50">
        <f>IFERROR((5.670373*10^-8*(BK46+273.15)^4+((Annex!$B$5+Annex!$B$6)*(BK46-R46)+Annex!$B$7*(BK46-INDEX(BK:BK,IFERROR(MATCH($B46-Annex!$B$9/60,$B:$B),2)))/(60*($B46-INDEX($B:$B,IFERROR(MATCH($B46-Annex!$B$9/60,$B:$B),2)))))/Annex!$B$8)/1000,IF(Data!$B$2="",0,"-"))</f>
        <v>25.63270889270941</v>
      </c>
      <c r="BF46" s="50">
        <f>IFERROR((5.670373*10^-8*(BL46+273.15)^4+((Annex!$B$5+Annex!$B$6)*(BL46-U46)+Annex!$B$7*(BL46-INDEX(BL:BL,IFERROR(MATCH($B46-Annex!$B$9/60,$B:$B),2)))/(60*($B46-INDEX($B:$B,IFERROR(MATCH($B46-Annex!$B$9/60,$B:$B),2)))))/Annex!$B$8)/1000,IF(Data!$B$2="",0,"-"))</f>
        <v>8.6778366793692978</v>
      </c>
      <c r="BG46" s="50">
        <f>IFERROR((5.670373*10^-8*(BM46+273.15)^4+((Annex!$B$5+Annex!$B$6)*(BM46-X46)+Annex!$B$7*(BM46-INDEX(BM:BM,IFERROR(MATCH($B46-Annex!$B$9/60,$B:$B),2)))/(60*($B46-INDEX($B:$B,IFERROR(MATCH($B46-Annex!$B$9/60,$B:$B),2)))))/Annex!$B$8)/1000,IF(Data!$B$2="",0,"-"))</f>
        <v>-2.2274999999999997E+36</v>
      </c>
      <c r="BH46" s="50">
        <f>IFERROR((5.670373*10^-8*(BN46+273.15)^4+((Annex!$B$5+Annex!$B$6)*(BN46-AA46)+Annex!$B$7*(BN46-INDEX(BN:BN,IFERROR(MATCH($B46-Annex!$B$9/60,$B:$B),2)))/(60*($B46-INDEX($B:$B,IFERROR(MATCH($B46-Annex!$B$9/60,$B:$B),2)))))/Annex!$B$8)/1000,IF(Data!$B$2="",0,"-"))</f>
        <v>-79.762561554209952</v>
      </c>
      <c r="BI46" s="20">
        <v>9.8999999999999993E+37</v>
      </c>
      <c r="BJ46" s="20">
        <v>405.82</v>
      </c>
      <c r="BK46" s="20">
        <v>376.97</v>
      </c>
      <c r="BL46" s="20">
        <v>226.869</v>
      </c>
      <c r="BM46" s="20">
        <v>347.62099999999998</v>
      </c>
      <c r="BN46" s="20">
        <v>282.65800000000002</v>
      </c>
    </row>
    <row r="47" spans="1:66" x14ac:dyDescent="0.3">
      <c r="A47" s="5">
        <v>46</v>
      </c>
      <c r="B47" s="19">
        <v>3.9468333392869681</v>
      </c>
      <c r="C47" s="20">
        <v>164.362233</v>
      </c>
      <c r="D47" s="20">
        <v>164.00114300000001</v>
      </c>
      <c r="E47" s="20">
        <v>218.43845999999999</v>
      </c>
      <c r="F47" s="49">
        <f>IFERROR(SUM(C47:E47),IF(Data!$B$2="",0,"-"))</f>
        <v>546.80183599999998</v>
      </c>
      <c r="G47" s="50">
        <f>IFERROR(F47-Annex!$B$10,IF(Data!$B$2="",0,"-"))</f>
        <v>120.19383599999998</v>
      </c>
      <c r="H47" s="50">
        <f>IFERROR(AVERAGE(INDEX(G:G,IFERROR(MATCH($B47-Annex!$B$12/60,$B:$B),2)):G47),IF(Data!$B$2="",0,"-"))</f>
        <v>120.23076528571427</v>
      </c>
      <c r="I47" s="50">
        <f>IFERROR(-14000*(G47-INDEX(G:G,IFERROR(MATCH($B47-Annex!$B$11/60,$B:$B),2)))/(60*($B47-INDEX($B:$B,IFERROR(MATCH($B47-Annex!$B$11/60,$B:$B),2)))),IF(Data!$B$2="",0,"-"))</f>
        <v>53.800834875000028</v>
      </c>
      <c r="J47" s="50">
        <f>IFERROR(-14000*(H47-INDEX(H:H,IFERROR(MATCH($B47-Annex!$B$13/60,$B:$B),2)))/(60*($B47-INDEX($B:$B,IFERROR(MATCH($B47-Annex!$B$13/60,$B:$B),2)))),IF(Data!$B$2="",0,"-"))</f>
        <v>57.46665560407336</v>
      </c>
      <c r="K47" s="20">
        <v>1367.57383</v>
      </c>
      <c r="L47" s="20">
        <v>20.654</v>
      </c>
      <c r="M47" s="20">
        <v>1090.7529999999999</v>
      </c>
      <c r="N47" s="20">
        <v>355.61200000000002</v>
      </c>
      <c r="O47" s="20">
        <v>348.13</v>
      </c>
      <c r="P47" s="20">
        <v>-45.924999999999997</v>
      </c>
      <c r="Q47" s="20">
        <v>368.36399999999998</v>
      </c>
      <c r="R47" s="20">
        <v>49.064</v>
      </c>
      <c r="S47" s="20">
        <v>349.233</v>
      </c>
      <c r="T47" s="20">
        <v>667.05600000000004</v>
      </c>
      <c r="U47" s="20">
        <v>279.17599999999999</v>
      </c>
      <c r="V47" s="20">
        <v>-18.337</v>
      </c>
      <c r="W47" s="20">
        <v>331.78500000000003</v>
      </c>
      <c r="X47" s="20">
        <v>9.8999999999999993E+37</v>
      </c>
      <c r="Y47" s="20">
        <v>339.65699999999998</v>
      </c>
      <c r="Z47" s="20">
        <v>9.8999999999999993E+37</v>
      </c>
      <c r="AA47" s="20">
        <v>30.024000000000001</v>
      </c>
      <c r="AB47" s="20">
        <v>414.15600000000001</v>
      </c>
      <c r="AC47" s="20">
        <v>605.59799999999996</v>
      </c>
      <c r="AD47" s="20">
        <v>87.900999999999996</v>
      </c>
      <c r="AE47" s="20">
        <v>591.25699999999995</v>
      </c>
      <c r="AF47" s="20">
        <v>507.39400000000001</v>
      </c>
      <c r="AG47" s="20">
        <v>546.37400000000002</v>
      </c>
      <c r="AH47" s="50">
        <f>IFERROR(AVERAGE(INDEX(AL:AL,IFERROR(MATCH($B47-Annex!$B$4/60,$B:$B),2)):AL47),IF(Data!$B$2="",0,"-"))</f>
        <v>0.51197407859916944</v>
      </c>
      <c r="AI47" s="50">
        <f>IFERROR(AVERAGE(INDEX(AM:AM,IFERROR(MATCH($B47-Annex!$B$4/60,$B:$B),2)):AM47),IF(Data!$B$2="",0,"-"))</f>
        <v>46.101756514370415</v>
      </c>
      <c r="AJ47" s="50">
        <f>IFERROR(AVERAGE(INDEX(AN:AN,IFERROR(MATCH($B47-Annex!$B$4/60,$B:$B),2)):AN47),IF(Data!$B$2="",0,"-"))</f>
        <v>-1.425618336308792</v>
      </c>
      <c r="AK47" s="50">
        <f>IFERROR(AVERAGE(INDEX(AO:AO,IFERROR(MATCH($B47-Annex!$B$4/60,$B:$B),2)):AO47),IF(Data!$B$2="",0,"-"))</f>
        <v>19.857322369245335</v>
      </c>
      <c r="AL47" s="50">
        <f>IFERROR((5.670373*10^-8*(AP47+273.15)^4+((Annex!$B$5+Annex!$B$6)*(AP47-L47)+Annex!$B$7*(AP47-INDEX(AP:AP,IFERROR(MATCH($B47-Annex!$B$9/60,$B:$B),2)))/(60*($B47-INDEX($B:$B,IFERROR(MATCH($B47-Annex!$B$9/60,$B:$B),2)))))/Annex!$B$8)/1000,IF(Data!$B$2="",0,"-"))</f>
        <v>0.51551063548390219</v>
      </c>
      <c r="AM47" s="50">
        <f>IFERROR((5.670373*10^-8*(AQ47+273.15)^4+((Annex!$B$5+Annex!$B$6)*(AQ47-O47)+Annex!$B$7*(AQ47-INDEX(AQ:AQ,IFERROR(MATCH($B47-Annex!$B$9/60,$B:$B),2)))/(60*($B47-INDEX($B:$B,IFERROR(MATCH($B47-Annex!$B$9/60,$B:$B),2)))))/Annex!$B$8)/1000,IF(Data!$B$2="",0,"-"))</f>
        <v>-63.520996656255555</v>
      </c>
      <c r="AN47" s="50">
        <f>IFERROR((5.670373*10^-8*(AR47+273.15)^4+((Annex!$B$5+Annex!$B$6)*(AR47-R47)+Annex!$B$7*(AR47-INDEX(AR:AR,IFERROR(MATCH($B47-Annex!$B$9/60,$B:$B),2)))/(60*($B47-INDEX($B:$B,IFERROR(MATCH($B47-Annex!$B$9/60,$B:$B),2)))))/Annex!$B$8)/1000,IF(Data!$B$2="",0,"-"))</f>
        <v>-23.102443538768398</v>
      </c>
      <c r="AO47" s="50">
        <f>IFERROR((5.670373*10^-8*(AS47+273.15)^4+((Annex!$B$5+Annex!$B$6)*(AS47-U47)+Annex!$B$7*(AS47-INDEX(AS:AS,IFERROR(MATCH($B47-Annex!$B$9/60,$B:$B),2)))/(60*($B47-INDEX($B:$B,IFERROR(MATCH($B47-Annex!$B$9/60,$B:$B),2)))))/Annex!$B$8)/1000,IF(Data!$B$2="",0,"-"))</f>
        <v>-22.562457970611728</v>
      </c>
      <c r="AP47" s="20">
        <v>21.754000000000001</v>
      </c>
      <c r="AQ47" s="20">
        <v>200.06399999999999</v>
      </c>
      <c r="AR47" s="20">
        <v>54.066000000000003</v>
      </c>
      <c r="AS47" s="20">
        <v>99.905000000000001</v>
      </c>
      <c r="AT47" s="20">
        <v>19.181000000000001</v>
      </c>
      <c r="AU47" s="20">
        <v>31.937000000000001</v>
      </c>
      <c r="AV47" s="20">
        <v>625.45600000000002</v>
      </c>
      <c r="AW47" s="50">
        <f>IFERROR(AVERAGE(INDEX(BC:BC,IFERROR(MATCH($B47-Annex!$B$4/60,$B:$B),2)):BC47),IF(Data!$B$2="",0,"-"))</f>
        <v>5.4469376790117275E+141</v>
      </c>
      <c r="AX47" s="50">
        <f>IFERROR(AVERAGE(INDEX(BD:BD,IFERROR(MATCH($B47-Annex!$B$4/60,$B:$B),2)):BD47),IF(Data!$B$2="",0,"-"))</f>
        <v>-13.565624209666614</v>
      </c>
      <c r="AY47" s="50">
        <f>IFERROR(AVERAGE(INDEX(BE:BE,IFERROR(MATCH($B47-Annex!$B$4/60,$B:$B),2)):BE47),IF(Data!$B$2="",0,"-"))</f>
        <v>30.082303672941457</v>
      </c>
      <c r="AZ47" s="50">
        <f>IFERROR(AVERAGE(INDEX(BF:BF,IFERROR(MATCH($B47-Annex!$B$4/60,$B:$B),2)):BF47),IF(Data!$B$2="",0,"-"))</f>
        <v>-12.781699706166838</v>
      </c>
      <c r="BA47" s="50">
        <f>IFERROR(AVERAGE(INDEX(BG:BG,IFERROR(MATCH($B47-Annex!$B$4/60,$B:$B),2)):BG47),IF(Data!$B$2="",0,"-"))</f>
        <v>-2.2274999999999997E+36</v>
      </c>
      <c r="BB47" s="50">
        <f>IFERROR(AVERAGE(INDEX(BH:BH,IFERROR(MATCH($B47-Annex!$B$4/60,$B:$B),2)):BH47),IF(Data!$B$2="",0,"-"))</f>
        <v>25.148732743871705</v>
      </c>
      <c r="BC47" s="50">
        <f>IFERROR((5.670373*10^-8*(BI47+273.15)^4+((Annex!$B$5+Annex!$B$6)*(BI47-L47)+Annex!$B$7*(BI47-INDEX(BI:BI,IFERROR(MATCH($B47-Annex!$B$9/60,$B:$B),2)))/(60*($B47-INDEX($B:$B,IFERROR(MATCH($B47-Annex!$B$9/60,$B:$B),2)))))/Annex!$B$8)/1000,IF(Data!$B$2="",0,"-"))</f>
        <v>5.4469376790117275E+141</v>
      </c>
      <c r="BD47" s="50">
        <f>IFERROR((5.670373*10^-8*(BJ47+273.15)^4+((Annex!$B$5+Annex!$B$6)*(BJ47-O47)+Annex!$B$7*(BJ47-INDEX(BJ:BJ,IFERROR(MATCH($B47-Annex!$B$9/60,$B:$B),2)))/(60*($B47-INDEX($B:$B,IFERROR(MATCH($B47-Annex!$B$9/60,$B:$B),2)))))/Annex!$B$8)/1000,IF(Data!$B$2="",0,"-"))</f>
        <v>159.24696224565389</v>
      </c>
      <c r="BE47" s="50">
        <f>IFERROR((5.670373*10^-8*(BK47+273.15)^4+((Annex!$B$5+Annex!$B$6)*(BK47-R47)+Annex!$B$7*(BK47-INDEX(BK:BK,IFERROR(MATCH($B47-Annex!$B$9/60,$B:$B),2)))/(60*($B47-INDEX($B:$B,IFERROR(MATCH($B47-Annex!$B$9/60,$B:$B),2)))))/Annex!$B$8)/1000,IF(Data!$B$2="",0,"-"))</f>
        <v>10.506243347373573</v>
      </c>
      <c r="BF47" s="50">
        <f>IFERROR((5.670373*10^-8*(BL47+273.15)^4+((Annex!$B$5+Annex!$B$6)*(BL47-U47)+Annex!$B$7*(BL47-INDEX(BL:BL,IFERROR(MATCH($B47-Annex!$B$9/60,$B:$B),2)))/(60*($B47-INDEX($B:$B,IFERROR(MATCH($B47-Annex!$B$9/60,$B:$B),2)))))/Annex!$B$8)/1000,IF(Data!$B$2="",0,"-"))</f>
        <v>36.37535883209555</v>
      </c>
      <c r="BG47" s="50">
        <f>IFERROR((5.670373*10^-8*(BM47+273.15)^4+((Annex!$B$5+Annex!$B$6)*(BM47-X47)+Annex!$B$7*(BM47-INDEX(BM:BM,IFERROR(MATCH($B47-Annex!$B$9/60,$B:$B),2)))/(60*($B47-INDEX($B:$B,IFERROR(MATCH($B47-Annex!$B$9/60,$B:$B),2)))))/Annex!$B$8)/1000,IF(Data!$B$2="",0,"-"))</f>
        <v>-2.2274999999999997E+36</v>
      </c>
      <c r="BH47" s="50">
        <f>IFERROR((5.670373*10^-8*(BN47+273.15)^4+((Annex!$B$5+Annex!$B$6)*(BN47-AA47)+Annex!$B$7*(BN47-INDEX(BN:BN,IFERROR(MATCH($B47-Annex!$B$9/60,$B:$B),2)))/(60*($B47-INDEX($B:$B,IFERROR(MATCH($B47-Annex!$B$9/60,$B:$B),2)))))/Annex!$B$8)/1000,IF(Data!$B$2="",0,"-"))</f>
        <v>9.7340010599650562</v>
      </c>
      <c r="BI47" s="20">
        <v>9.8999999999999993E+37</v>
      </c>
      <c r="BJ47" s="20">
        <v>558.84900000000005</v>
      </c>
      <c r="BK47" s="20">
        <v>400.23</v>
      </c>
      <c r="BL47" s="20">
        <v>254.78899999999999</v>
      </c>
      <c r="BM47" s="20">
        <v>525.38599999999997</v>
      </c>
      <c r="BN47" s="20">
        <v>459.71300000000002</v>
      </c>
    </row>
    <row r="48" spans="1:66" x14ac:dyDescent="0.3">
      <c r="A48" s="5">
        <v>47</v>
      </c>
      <c r="B48" s="19">
        <v>4.0388333390001208</v>
      </c>
      <c r="C48" s="20">
        <v>164.33293499999999</v>
      </c>
      <c r="D48" s="20">
        <v>163.92784399999999</v>
      </c>
      <c r="E48" s="20">
        <v>218.39934500000001</v>
      </c>
      <c r="F48" s="49">
        <f>IFERROR(SUM(C48:E48),IF(Data!$B$2="",0,"-"))</f>
        <v>546.660124</v>
      </c>
      <c r="G48" s="50">
        <f>IFERROR(F48-Annex!$B$10,IF(Data!$B$2="",0,"-"))</f>
        <v>120.05212399999999</v>
      </c>
      <c r="H48" s="50">
        <f>IFERROR(AVERAGE(INDEX(G:G,IFERROR(MATCH($B48-Annex!$B$12/60,$B:$B),2)):G48),IF(Data!$B$2="",0,"-"))</f>
        <v>120.19599271428569</v>
      </c>
      <c r="I48" s="50">
        <f>IFERROR(-14000*(G48-INDEX(G:G,IFERROR(MATCH($B48-Annex!$B$11/60,$B:$B),2)))/(60*($B48-INDEX($B:$B,IFERROR(MATCH($B48-Annex!$B$11/60,$B:$B),2)))),IF(Data!$B$2="",0,"-"))</f>
        <v>95.838898002171135</v>
      </c>
      <c r="J48" s="50">
        <f>IFERROR(-14000*(H48-INDEX(H:H,IFERROR(MATCH($B48-Annex!$B$13/60,$B:$B),2)))/(60*($B48-INDEX($B:$B,IFERROR(MATCH($B48-Annex!$B$13/60,$B:$B),2)))),IF(Data!$B$2="",0,"-"))</f>
        <v>63.16396959103831</v>
      </c>
      <c r="K48" s="20">
        <v>1264.7370100000001</v>
      </c>
      <c r="L48" s="20">
        <v>20.902000000000001</v>
      </c>
      <c r="M48" s="20">
        <v>9.8999999999999993E+37</v>
      </c>
      <c r="N48" s="20">
        <v>268.11500000000001</v>
      </c>
      <c r="O48" s="20">
        <v>345.46600000000001</v>
      </c>
      <c r="P48" s="20">
        <v>-18.989999999999998</v>
      </c>
      <c r="Q48" s="20">
        <v>363.166</v>
      </c>
      <c r="R48" s="20">
        <v>106.489</v>
      </c>
      <c r="S48" s="20">
        <v>491.27499999999998</v>
      </c>
      <c r="T48" s="20">
        <v>879.98199999999997</v>
      </c>
      <c r="U48" s="20">
        <v>384.18099999999998</v>
      </c>
      <c r="V48" s="20">
        <v>-119.733</v>
      </c>
      <c r="W48" s="20">
        <v>153.19399999999999</v>
      </c>
      <c r="X48" s="20">
        <v>9.8999999999999993E+37</v>
      </c>
      <c r="Y48" s="20">
        <v>263.161</v>
      </c>
      <c r="Z48" s="20">
        <v>9.8999999999999993E+37</v>
      </c>
      <c r="AA48" s="20">
        <v>-33.481000000000002</v>
      </c>
      <c r="AB48" s="20">
        <v>665.41800000000001</v>
      </c>
      <c r="AC48" s="20">
        <v>546.774</v>
      </c>
      <c r="AD48" s="20">
        <v>-4.0279999999999996</v>
      </c>
      <c r="AE48" s="20">
        <v>505.48899999999998</v>
      </c>
      <c r="AF48" s="20">
        <v>676.28800000000001</v>
      </c>
      <c r="AG48" s="20">
        <v>799.84699999999998</v>
      </c>
      <c r="AH48" s="50">
        <f>IFERROR(AVERAGE(INDEX(AL:AL,IFERROR(MATCH($B48-Annex!$B$4/60,$B:$B),2)):AL48),IF(Data!$B$2="",0,"-"))</f>
        <v>0.5088209247992358</v>
      </c>
      <c r="AI48" s="50">
        <f>IFERROR(AVERAGE(INDEX(AM:AM,IFERROR(MATCH($B48-Annex!$B$4/60,$B:$B),2)):AM48),IF(Data!$B$2="",0,"-"))</f>
        <v>30.59274950741932</v>
      </c>
      <c r="AJ48" s="50">
        <f>IFERROR(AVERAGE(INDEX(AN:AN,IFERROR(MATCH($B48-Annex!$B$4/60,$B:$B),2)):AN48),IF(Data!$B$2="",0,"-"))</f>
        <v>-13.571942838542912</v>
      </c>
      <c r="AK48" s="50">
        <f>IFERROR(AVERAGE(INDEX(AO:AO,IFERROR(MATCH($B48-Annex!$B$4/60,$B:$B),2)):AO48),IF(Data!$B$2="",0,"-"))</f>
        <v>13.614314410884614</v>
      </c>
      <c r="AL48" s="50">
        <f>IFERROR((5.670373*10^-8*(AP48+273.15)^4+((Annex!$B$5+Annex!$B$6)*(AP48-L48)+Annex!$B$7*(AP48-INDEX(AP:AP,IFERROR(MATCH($B48-Annex!$B$9/60,$B:$B),2)))/(60*($B48-INDEX($B:$B,IFERROR(MATCH($B48-Annex!$B$9/60,$B:$B),2)))))/Annex!$B$8)/1000,IF(Data!$B$2="",0,"-"))</f>
        <v>0.50396725985215607</v>
      </c>
      <c r="AM48" s="50">
        <f>IFERROR((5.670373*10^-8*(AQ48+273.15)^4+((Annex!$B$5+Annex!$B$6)*(AQ48-O48)+Annex!$B$7*(AQ48-INDEX(AQ:AQ,IFERROR(MATCH($B48-Annex!$B$9/60,$B:$B),2)))/(60*($B48-INDEX($B:$B,IFERROR(MATCH($B48-Annex!$B$9/60,$B:$B),2)))))/Annex!$B$8)/1000,IF(Data!$B$2="",0,"-"))</f>
        <v>-74.111084922432923</v>
      </c>
      <c r="AN48" s="50">
        <f>IFERROR((5.670373*10^-8*(AR48+273.15)^4+((Annex!$B$5+Annex!$B$6)*(AR48-R48)+Annex!$B$7*(AR48-INDEX(AR:AR,IFERROR(MATCH($B48-Annex!$B$9/60,$B:$B),2)))/(60*($B48-INDEX($B:$B,IFERROR(MATCH($B48-Annex!$B$9/60,$B:$B),2)))))/Annex!$B$8)/1000,IF(Data!$B$2="",0,"-"))</f>
        <v>1.084793425110788</v>
      </c>
      <c r="AO48" s="50">
        <f>IFERROR((5.670373*10^-8*(AS48+273.15)^4+((Annex!$B$5+Annex!$B$6)*(AS48-U48)+Annex!$B$7*(AS48-INDEX(AS:AS,IFERROR(MATCH($B48-Annex!$B$9/60,$B:$B),2)))/(60*($B48-INDEX($B:$B,IFERROR(MATCH($B48-Annex!$B$9/60,$B:$B),2)))))/Annex!$B$8)/1000,IF(Data!$B$2="",0,"-"))</f>
        <v>34.37384257741347</v>
      </c>
      <c r="AP48" s="20">
        <v>21.843</v>
      </c>
      <c r="AQ48" s="20">
        <v>102.749</v>
      </c>
      <c r="AR48" s="20">
        <v>75.95</v>
      </c>
      <c r="AS48" s="20">
        <v>163.87</v>
      </c>
      <c r="AT48" s="20">
        <v>19.234999999999999</v>
      </c>
      <c r="AU48" s="20">
        <v>31.972000000000001</v>
      </c>
      <c r="AV48" s="20">
        <v>634.83399999999995</v>
      </c>
      <c r="AW48" s="50">
        <f>IFERROR(AVERAGE(INDEX(BC:BC,IFERROR(MATCH($B48-Annex!$B$4/60,$B:$B),2)):BC48),IF(Data!$B$2="",0,"-"))</f>
        <v>5.4469376790117275E+141</v>
      </c>
      <c r="AX48" s="50">
        <f>IFERROR(AVERAGE(INDEX(BD:BD,IFERROR(MATCH($B48-Annex!$B$4/60,$B:$B),2)):BD48),IF(Data!$B$2="",0,"-"))</f>
        <v>26.961922660124408</v>
      </c>
      <c r="AY48" s="50">
        <f>IFERROR(AVERAGE(INDEX(BE:BE,IFERROR(MATCH($B48-Annex!$B$4/60,$B:$B),2)):BE48),IF(Data!$B$2="",0,"-"))</f>
        <v>39.574292151643768</v>
      </c>
      <c r="AZ48" s="50">
        <f>IFERROR(AVERAGE(INDEX(BF:BF,IFERROR(MATCH($B48-Annex!$B$4/60,$B:$B),2)):BF48),IF(Data!$B$2="",0,"-"))</f>
        <v>-28.894006826753163</v>
      </c>
      <c r="BA48" s="50">
        <f>IFERROR(AVERAGE(INDEX(BG:BG,IFERROR(MATCH($B48-Annex!$B$4/60,$B:$B),2)):BG48),IF(Data!$B$2="",0,"-"))</f>
        <v>-2.2274999999999997E+36</v>
      </c>
      <c r="BB48" s="50">
        <f>IFERROR(AVERAGE(INDEX(BH:BH,IFERROR(MATCH($B48-Annex!$B$4/60,$B:$B),2)):BH48),IF(Data!$B$2="",0,"-"))</f>
        <v>28.758010600512502</v>
      </c>
      <c r="BC48" s="50">
        <f>IFERROR((5.670373*10^-8*(BI48+273.15)^4+((Annex!$B$5+Annex!$B$6)*(BI48-L48)+Annex!$B$7*(BI48-INDEX(BI:BI,IFERROR(MATCH($B48-Annex!$B$9/60,$B:$B),2)))/(60*($B48-INDEX($B:$B,IFERROR(MATCH($B48-Annex!$B$9/60,$B:$B),2)))))/Annex!$B$8)/1000,IF(Data!$B$2="",0,"-"))</f>
        <v>5.4469376790117275E+141</v>
      </c>
      <c r="BD48" s="50">
        <f>IFERROR((5.670373*10^-8*(BJ48+273.15)^4+((Annex!$B$5+Annex!$B$6)*(BJ48-O48)+Annex!$B$7*(BJ48-INDEX(BJ:BJ,IFERROR(MATCH($B48-Annex!$B$9/60,$B:$B),2)))/(60*($B48-INDEX($B:$B,IFERROR(MATCH($B48-Annex!$B$9/60,$B:$B),2)))))/Annex!$B$8)/1000,IF(Data!$B$2="",0,"-"))</f>
        <v>161.6873853797313</v>
      </c>
      <c r="BE48" s="50">
        <f>IFERROR((5.670373*10^-8*(BK48+273.15)^4+((Annex!$B$5+Annex!$B$6)*(BK48-R48)+Annex!$B$7*(BK48-INDEX(BK:BK,IFERROR(MATCH($B48-Annex!$B$9/60,$B:$B),2)))/(60*($B48-INDEX($B:$B,IFERROR(MATCH($B48-Annex!$B$9/60,$B:$B),2)))))/Annex!$B$8)/1000,IF(Data!$B$2="",0,"-"))</f>
        <v>26.310015348533422</v>
      </c>
      <c r="BF48" s="50">
        <f>IFERROR((5.670373*10^-8*(BL48+273.15)^4+((Annex!$B$5+Annex!$B$6)*(BL48-U48)+Annex!$B$7*(BL48-INDEX(BL:BL,IFERROR(MATCH($B48-Annex!$B$9/60,$B:$B),2)))/(60*($B48-INDEX($B:$B,IFERROR(MATCH($B48-Annex!$B$9/60,$B:$B),2)))))/Annex!$B$8)/1000,IF(Data!$B$2="",0,"-"))</f>
        <v>-93.870343076796985</v>
      </c>
      <c r="BG48" s="50">
        <f>IFERROR((5.670373*10^-8*(BM48+273.15)^4+((Annex!$B$5+Annex!$B$6)*(BM48-X48)+Annex!$B$7*(BM48-INDEX(BM:BM,IFERROR(MATCH($B48-Annex!$B$9/60,$B:$B),2)))/(60*($B48-INDEX($B:$B,IFERROR(MATCH($B48-Annex!$B$9/60,$B:$B),2)))))/Annex!$B$8)/1000,IF(Data!$B$2="",0,"-"))</f>
        <v>-2.2274999999999997E+36</v>
      </c>
      <c r="BH48" s="50">
        <f>IFERROR((5.670373*10^-8*(BN48+273.15)^4+((Annex!$B$5+Annex!$B$6)*(BN48-AA48)+Annex!$B$7*(BN48-INDEX(BN:BN,IFERROR(MATCH($B48-Annex!$B$9/60,$B:$B),2)))/(60*($B48-INDEX($B:$B,IFERROR(MATCH($B48-Annex!$B$9/60,$B:$B),2)))))/Annex!$B$8)/1000,IF(Data!$B$2="",0,"-"))</f>
        <v>114.38408535347561</v>
      </c>
      <c r="BI48" s="20">
        <v>9.8999999999999993E+37</v>
      </c>
      <c r="BJ48" s="20">
        <v>638.22299999999996</v>
      </c>
      <c r="BK48" s="20">
        <v>394.185</v>
      </c>
      <c r="BL48" s="20">
        <v>52.45</v>
      </c>
      <c r="BM48" s="20">
        <v>376.851</v>
      </c>
      <c r="BN48" s="20">
        <v>457.37200000000001</v>
      </c>
    </row>
    <row r="49" spans="1:66" x14ac:dyDescent="0.3">
      <c r="A49" s="5">
        <v>48</v>
      </c>
      <c r="B49" s="19">
        <v>4.1308333387132734</v>
      </c>
      <c r="C49" s="20">
        <v>164.30853200000001</v>
      </c>
      <c r="D49" s="20">
        <v>163.912372</v>
      </c>
      <c r="E49" s="20">
        <v>218.34311700000001</v>
      </c>
      <c r="F49" s="49">
        <f>IFERROR(SUM(C49:E49),IF(Data!$B$2="",0,"-"))</f>
        <v>546.56402100000003</v>
      </c>
      <c r="G49" s="50">
        <f>IFERROR(F49-Annex!$B$10,IF(Data!$B$2="",0,"-"))</f>
        <v>119.95602100000002</v>
      </c>
      <c r="H49" s="50">
        <f>IFERROR(AVERAGE(INDEX(G:G,IFERROR(MATCH($B49-Annex!$B$12/60,$B:$B),2)):G49),IF(Data!$B$2="",0,"-"))</f>
        <v>120.1485337142857</v>
      </c>
      <c r="I49" s="50">
        <f>IFERROR(-14000*(G49-INDEX(G:G,IFERROR(MATCH($B49-Annex!$B$11/60,$B:$B),2)))/(60*($B49-INDEX($B:$B,IFERROR(MATCH($B49-Annex!$B$11/60,$B:$B),2)))),IF(Data!$B$2="",0,"-"))</f>
        <v>91.818546750978101</v>
      </c>
      <c r="J49" s="50">
        <f>IFERROR(-14000*(H49-INDEX(H:H,IFERROR(MATCH($B49-Annex!$B$13/60,$B:$B),2)))/(60*($B49-INDEX($B:$B,IFERROR(MATCH($B49-Annex!$B$13/60,$B:$B),2)))),IF(Data!$B$2="",0,"-"))</f>
        <v>69.515861091141318</v>
      </c>
      <c r="K49" s="20">
        <v>1475.1072200000001</v>
      </c>
      <c r="L49" s="20">
        <v>21.044</v>
      </c>
      <c r="M49" s="20">
        <v>9.8999999999999993E+37</v>
      </c>
      <c r="N49" s="20">
        <v>469.66</v>
      </c>
      <c r="O49" s="20">
        <v>164.048</v>
      </c>
      <c r="P49" s="20">
        <v>108.83199999999999</v>
      </c>
      <c r="Q49" s="20">
        <v>57.658000000000001</v>
      </c>
      <c r="R49" s="20">
        <v>-40.72</v>
      </c>
      <c r="S49" s="20">
        <v>330.90100000000001</v>
      </c>
      <c r="T49" s="20">
        <v>1004.773</v>
      </c>
      <c r="U49" s="20">
        <v>418.38900000000001</v>
      </c>
      <c r="V49" s="20">
        <v>203.209</v>
      </c>
      <c r="W49" s="20">
        <v>244.959</v>
      </c>
      <c r="X49" s="20">
        <v>9.8999999999999993E+37</v>
      </c>
      <c r="Y49" s="20">
        <v>-82.613</v>
      </c>
      <c r="Z49" s="20">
        <v>9.8999999999999993E+37</v>
      </c>
      <c r="AA49" s="20">
        <v>35.841000000000001</v>
      </c>
      <c r="AB49" s="20">
        <v>660.39599999999996</v>
      </c>
      <c r="AC49" s="20">
        <v>817.32899999999995</v>
      </c>
      <c r="AD49" s="20">
        <v>59.478999999999999</v>
      </c>
      <c r="AE49" s="20">
        <v>132.696</v>
      </c>
      <c r="AF49" s="20">
        <v>503.71699999999998</v>
      </c>
      <c r="AG49" s="20">
        <v>885.82399999999996</v>
      </c>
      <c r="AH49" s="50">
        <f>IFERROR(AVERAGE(INDEX(AL:AL,IFERROR(MATCH($B49-Annex!$B$4/60,$B:$B),2)):AL49),IF(Data!$B$2="",0,"-"))</f>
        <v>0.52114432125922472</v>
      </c>
      <c r="AI49" s="50">
        <f>IFERROR(AVERAGE(INDEX(AM:AM,IFERROR(MATCH($B49-Annex!$B$4/60,$B:$B),2)):AM49),IF(Data!$B$2="",0,"-"))</f>
        <v>-1.6076475313518199</v>
      </c>
      <c r="AJ49" s="50">
        <f>IFERROR(AVERAGE(INDEX(AN:AN,IFERROR(MATCH($B49-Annex!$B$4/60,$B:$B),2)):AN49),IF(Data!$B$2="",0,"-"))</f>
        <v>-6.7451264534225599</v>
      </c>
      <c r="AK49" s="50">
        <f>IFERROR(AVERAGE(INDEX(AO:AO,IFERROR(MATCH($B49-Annex!$B$4/60,$B:$B),2)):AO49),IF(Data!$B$2="",0,"-"))</f>
        <v>4.7370100307504561</v>
      </c>
      <c r="AL49" s="50">
        <f>IFERROR((5.670373*10^-8*(AP49+273.15)^4+((Annex!$B$5+Annex!$B$6)*(AP49-L49)+Annex!$B$7*(AP49-INDEX(AP:AP,IFERROR(MATCH($B49-Annex!$B$9/60,$B:$B),2)))/(60*($B49-INDEX($B:$B,IFERROR(MATCH($B49-Annex!$B$9/60,$B:$B),2)))))/Annex!$B$8)/1000,IF(Data!$B$2="",0,"-"))</f>
        <v>0.57031664910669766</v>
      </c>
      <c r="AM49" s="50">
        <f>IFERROR((5.670373*10^-8*(AQ49+273.15)^4+((Annex!$B$5+Annex!$B$6)*(AQ49-O49)+Annex!$B$7*(AQ49-INDEX(AQ:AQ,IFERROR(MATCH($B49-Annex!$B$9/60,$B:$B),2)))/(60*($B49-INDEX($B:$B,IFERROR(MATCH($B49-Annex!$B$9/60,$B:$B),2)))))/Annex!$B$8)/1000,IF(Data!$B$2="",0,"-"))</f>
        <v>-112.75813899432809</v>
      </c>
      <c r="AN49" s="50">
        <f>IFERROR((5.670373*10^-8*(AR49+273.15)^4+((Annex!$B$5+Annex!$B$6)*(AR49-R49)+Annex!$B$7*(AR49-INDEX(AR:AR,IFERROR(MATCH($B49-Annex!$B$9/60,$B:$B),2)))/(60*($B49-INDEX($B:$B,IFERROR(MATCH($B49-Annex!$B$9/60,$B:$B),2)))))/Annex!$B$8)/1000,IF(Data!$B$2="",0,"-"))</f>
        <v>-2.6171680155169366</v>
      </c>
      <c r="AO49" s="50">
        <f>IFERROR((5.670373*10^-8*(AS49+273.15)^4+((Annex!$B$5+Annex!$B$6)*(AS49-U49)+Annex!$B$7*(AS49-INDEX(AS:AS,IFERROR(MATCH($B49-Annex!$B$9/60,$B:$B),2)))/(60*($B49-INDEX($B:$B,IFERROR(MATCH($B49-Annex!$B$9/60,$B:$B),2)))))/Annex!$B$8)/1000,IF(Data!$B$2="",0,"-"))</f>
        <v>-78.823708923478137</v>
      </c>
      <c r="AP49" s="20">
        <v>22.003</v>
      </c>
      <c r="AQ49" s="20">
        <v>-28.373999999999999</v>
      </c>
      <c r="AR49" s="20">
        <v>43.386000000000003</v>
      </c>
      <c r="AS49" s="20">
        <v>-44.286000000000001</v>
      </c>
      <c r="AT49" s="20">
        <v>19.181000000000001</v>
      </c>
      <c r="AU49" s="20">
        <v>31.989000000000001</v>
      </c>
      <c r="AV49" s="20">
        <v>704.34699999999998</v>
      </c>
      <c r="AW49" s="50">
        <f>IFERROR(AVERAGE(INDEX(BC:BC,IFERROR(MATCH($B49-Annex!$B$4/60,$B:$B),2)):BC49),IF(Data!$B$2="",0,"-"))</f>
        <v>5.4469376790117275E+141</v>
      </c>
      <c r="AX49" s="50">
        <f>IFERROR(AVERAGE(INDEX(BD:BD,IFERROR(MATCH($B49-Annex!$B$4/60,$B:$B),2)):BD49),IF(Data!$B$2="",0,"-"))</f>
        <v>43.454018336206936</v>
      </c>
      <c r="AY49" s="50">
        <f>IFERROR(AVERAGE(INDEX(BE:BE,IFERROR(MATCH($B49-Annex!$B$4/60,$B:$B),2)):BE49),IF(Data!$B$2="",0,"-"))</f>
        <v>37.010046351217291</v>
      </c>
      <c r="AZ49" s="50">
        <f>IFERROR(AVERAGE(INDEX(BF:BF,IFERROR(MATCH($B49-Annex!$B$4/60,$B:$B),2)):BF49),IF(Data!$B$2="",0,"-"))</f>
        <v>-29.750297098197883</v>
      </c>
      <c r="BA49" s="50">
        <f>IFERROR(AVERAGE(INDEX(BG:BG,IFERROR(MATCH($B49-Annex!$B$4/60,$B:$B),2)):BG49),IF(Data!$B$2="",0,"-"))</f>
        <v>-2.2274999999999997E+36</v>
      </c>
      <c r="BB49" s="50">
        <f>IFERROR(AVERAGE(INDEX(BH:BH,IFERROR(MATCH($B49-Annex!$B$4/60,$B:$B),2)):BH49),IF(Data!$B$2="",0,"-"))</f>
        <v>38.15562326295327</v>
      </c>
      <c r="BC49" s="50">
        <f>IFERROR((5.670373*10^-8*(BI49+273.15)^4+((Annex!$B$5+Annex!$B$6)*(BI49-L49)+Annex!$B$7*(BI49-INDEX(BI:BI,IFERROR(MATCH($B49-Annex!$B$9/60,$B:$B),2)))/(60*($B49-INDEX($B:$B,IFERROR(MATCH($B49-Annex!$B$9/60,$B:$B),2)))))/Annex!$B$8)/1000,IF(Data!$B$2="",0,"-"))</f>
        <v>5.4469376790117275E+141</v>
      </c>
      <c r="BD49" s="50">
        <f>IFERROR((5.670373*10^-8*(BJ49+273.15)^4+((Annex!$B$5+Annex!$B$6)*(BJ49-O49)+Annex!$B$7*(BJ49-INDEX(BJ:BJ,IFERROR(MATCH($B49-Annex!$B$9/60,$B:$B),2)))/(60*($B49-INDEX($B:$B,IFERROR(MATCH($B49-Annex!$B$9/60,$B:$B),2)))))/Annex!$B$8)/1000,IF(Data!$B$2="",0,"-"))</f>
        <v>-16.009189714129192</v>
      </c>
      <c r="BE49" s="50">
        <f>IFERROR((5.670373*10^-8*(BK49+273.15)^4+((Annex!$B$5+Annex!$B$6)*(BK49-R49)+Annex!$B$7*(BK49-INDEX(BK:BK,IFERROR(MATCH($B49-Annex!$B$9/60,$B:$B),2)))/(60*($B49-INDEX($B:$B,IFERROR(MATCH($B49-Annex!$B$9/60,$B:$B),2)))))/Annex!$B$8)/1000,IF(Data!$B$2="",0,"-"))</f>
        <v>62.79152041849305</v>
      </c>
      <c r="BF49" s="50">
        <f>IFERROR((5.670373*10^-8*(BL49+273.15)^4+((Annex!$B$5+Annex!$B$6)*(BL49-U49)+Annex!$B$7*(BL49-INDEX(BL:BL,IFERROR(MATCH($B49-Annex!$B$9/60,$B:$B),2)))/(60*($B49-INDEX($B:$B,IFERROR(MATCH($B49-Annex!$B$9/60,$B:$B),2)))))/Annex!$B$8)/1000,IF(Data!$B$2="",0,"-"))</f>
        <v>-19.624844965990775</v>
      </c>
      <c r="BG49" s="50">
        <f>IFERROR((5.670373*10^-8*(BM49+273.15)^4+((Annex!$B$5+Annex!$B$6)*(BM49-X49)+Annex!$B$7*(BM49-INDEX(BM:BM,IFERROR(MATCH($B49-Annex!$B$9/60,$B:$B),2)))/(60*($B49-INDEX($B:$B,IFERROR(MATCH($B49-Annex!$B$9/60,$B:$B),2)))))/Annex!$B$8)/1000,IF(Data!$B$2="",0,"-"))</f>
        <v>-2.2274999999999997E+36</v>
      </c>
      <c r="BH49" s="50">
        <f>IFERROR((5.670373*10^-8*(BN49+273.15)^4+((Annex!$B$5+Annex!$B$6)*(BN49-AA49)+Annex!$B$7*(BN49-INDEX(BN:BN,IFERROR(MATCH($B49-Annex!$B$9/60,$B:$B),2)))/(60*($B49-INDEX($B:$B,IFERROR(MATCH($B49-Annex!$B$9/60,$B:$B),2)))))/Annex!$B$8)/1000,IF(Data!$B$2="",0,"-"))</f>
        <v>55.913475006038091</v>
      </c>
      <c r="BI49" s="20">
        <v>9.8999999999999993E+37</v>
      </c>
      <c r="BJ49" s="20">
        <v>473.48700000000002</v>
      </c>
      <c r="BK49" s="20">
        <v>471.39800000000002</v>
      </c>
      <c r="BL49" s="20">
        <v>216.245</v>
      </c>
      <c r="BM49" s="20">
        <v>401.25799999999998</v>
      </c>
      <c r="BN49" s="20">
        <v>510.00200000000001</v>
      </c>
    </row>
    <row r="50" spans="1:66" x14ac:dyDescent="0.3">
      <c r="A50" s="5">
        <v>49</v>
      </c>
      <c r="B50" s="19">
        <v>4.2228333384264261</v>
      </c>
      <c r="C50" s="20">
        <v>164.31016</v>
      </c>
      <c r="D50" s="20">
        <v>163.92377999999999</v>
      </c>
      <c r="E50" s="20">
        <v>218.38549399999999</v>
      </c>
      <c r="F50" s="49">
        <f>IFERROR(SUM(C50:E50),IF(Data!$B$2="",0,"-"))</f>
        <v>546.61943399999996</v>
      </c>
      <c r="G50" s="50">
        <f>IFERROR(F50-Annex!$B$10,IF(Data!$B$2="",0,"-"))</f>
        <v>120.01143399999995</v>
      </c>
      <c r="H50" s="50">
        <f>IFERROR(AVERAGE(INDEX(G:G,IFERROR(MATCH($B50-Annex!$B$12/60,$B:$B),2)):G50),IF(Data!$B$2="",0,"-"))</f>
        <v>120.119001</v>
      </c>
      <c r="I50" s="50">
        <f>IFERROR(-14000*(G50-INDEX(G:G,IFERROR(MATCH($B50-Annex!$B$11/60,$B:$B),2)))/(60*($B50-INDEX($B:$B,IFERROR(MATCH($B50-Annex!$B$11/60,$B:$B),2)))),IF(Data!$B$2="",0,"-"))</f>
        <v>68.763001690265824</v>
      </c>
      <c r="J50" s="50">
        <f>IFERROR(-14000*(H50-INDEX(H:H,IFERROR(MATCH($B50-Annex!$B$13/60,$B:$B),2)))/(60*($B50-INDEX($B:$B,IFERROR(MATCH($B50-Annex!$B$13/60,$B:$B),2)))),IF(Data!$B$2="",0,"-"))</f>
        <v>71.211374521989512</v>
      </c>
      <c r="K50" s="20">
        <v>1563.4416000000001</v>
      </c>
      <c r="L50" s="20">
        <v>21.08</v>
      </c>
      <c r="M50" s="20">
        <v>9.8999999999999993E+37</v>
      </c>
      <c r="N50" s="20">
        <v>739.32799999999997</v>
      </c>
      <c r="O50" s="20">
        <v>62.99</v>
      </c>
      <c r="P50" s="20">
        <v>165.57499999999999</v>
      </c>
      <c r="Q50" s="20">
        <v>-122.292</v>
      </c>
      <c r="R50" s="20">
        <v>15.331</v>
      </c>
      <c r="S50" s="20">
        <v>215.57300000000001</v>
      </c>
      <c r="T50" s="20">
        <v>1065.3900000000001</v>
      </c>
      <c r="U50" s="20">
        <v>375.279</v>
      </c>
      <c r="V50" s="20">
        <v>501.12299999999999</v>
      </c>
      <c r="W50" s="20">
        <v>218.596</v>
      </c>
      <c r="X50" s="20">
        <v>9.8999999999999993E+37</v>
      </c>
      <c r="Y50" s="20">
        <v>-186.601</v>
      </c>
      <c r="Z50" s="20">
        <v>9.8999999999999993E+37</v>
      </c>
      <c r="AA50" s="20">
        <v>90.984999999999999</v>
      </c>
      <c r="AB50" s="20">
        <v>674.48199999999997</v>
      </c>
      <c r="AC50" s="20">
        <v>1108.277</v>
      </c>
      <c r="AD50" s="20">
        <v>81.88</v>
      </c>
      <c r="AE50" s="20">
        <v>2.7349999999999999</v>
      </c>
      <c r="AF50" s="20">
        <v>411.56700000000001</v>
      </c>
      <c r="AG50" s="20">
        <v>882.33600000000001</v>
      </c>
      <c r="AH50" s="50">
        <f>IFERROR(AVERAGE(INDEX(AL:AL,IFERROR(MATCH($B50-Annex!$B$4/60,$B:$B),2)):AL50),IF(Data!$B$2="",0,"-"))</f>
        <v>0.53640068039720823</v>
      </c>
      <c r="AI50" s="50">
        <f>IFERROR(AVERAGE(INDEX(AM:AM,IFERROR(MATCH($B50-Annex!$B$4/60,$B:$B),2)):AM50),IF(Data!$B$2="",0,"-"))</f>
        <v>-25.834240776876179</v>
      </c>
      <c r="AJ50" s="50">
        <f>IFERROR(AVERAGE(INDEX(AN:AN,IFERROR(MATCH($B50-Annex!$B$4/60,$B:$B),2)):AN50),IF(Data!$B$2="",0,"-"))</f>
        <v>-6.6383758082704762</v>
      </c>
      <c r="AK50" s="50">
        <f>IFERROR(AVERAGE(INDEX(AO:AO,IFERROR(MATCH($B50-Annex!$B$4/60,$B:$B),2)):AO50),IF(Data!$B$2="",0,"-"))</f>
        <v>-20.682183716504831</v>
      </c>
      <c r="AL50" s="50">
        <f>IFERROR((5.670373*10^-8*(AP50+273.15)^4+((Annex!$B$5+Annex!$B$6)*(AP50-L50)+Annex!$B$7*(AP50-INDEX(AP:AP,IFERROR(MATCH($B50-Annex!$B$9/60,$B:$B),2)))/(60*($B50-INDEX($B:$B,IFERROR(MATCH($B50-Annex!$B$9/60,$B:$B),2)))))/Annex!$B$8)/1000,IF(Data!$B$2="",0,"-"))</f>
        <v>0.58059440725383316</v>
      </c>
      <c r="AM50" s="50">
        <f>IFERROR((5.670373*10^-8*(AQ50+273.15)^4+((Annex!$B$5+Annex!$B$6)*(AQ50-O50)+Annex!$B$7*(AQ50-INDEX(AQ:AQ,IFERROR(MATCH($B50-Annex!$B$9/60,$B:$B),2)))/(60*($B50-INDEX($B:$B,IFERROR(MATCH($B50-Annex!$B$9/60,$B:$B),2)))))/Annex!$B$8)/1000,IF(Data!$B$2="",0,"-"))</f>
        <v>-127.94355668049752</v>
      </c>
      <c r="AN50" s="50">
        <f>IFERROR((5.670373*10^-8*(AR50+273.15)^4+((Annex!$B$5+Annex!$B$6)*(AR50-R50)+Annex!$B$7*(AR50-INDEX(AR:AR,IFERROR(MATCH($B50-Annex!$B$9/60,$B:$B),2)))/(60*($B50-INDEX($B:$B,IFERROR(MATCH($B50-Annex!$B$9/60,$B:$B),2)))))/Annex!$B$8)/1000,IF(Data!$B$2="",0,"-"))</f>
        <v>-63.589836308927246</v>
      </c>
      <c r="AO50" s="50">
        <f>IFERROR((5.670373*10^-8*(AS50+273.15)^4+((Annex!$B$5+Annex!$B$6)*(AS50-U50)+Annex!$B$7*(AS50-INDEX(AS:AS,IFERROR(MATCH($B50-Annex!$B$9/60,$B:$B),2)))/(60*($B50-INDEX($B:$B,IFERROR(MATCH($B50-Annex!$B$9/60,$B:$B),2)))))/Annex!$B$8)/1000,IF(Data!$B$2="",0,"-"))</f>
        <v>-147.50384696773619</v>
      </c>
      <c r="AP50" s="20">
        <v>22.109000000000002</v>
      </c>
      <c r="AQ50" s="20">
        <v>-155.96100000000001</v>
      </c>
      <c r="AR50" s="20">
        <v>-54.726999999999997</v>
      </c>
      <c r="AS50" s="20">
        <v>-122.804</v>
      </c>
      <c r="AT50" s="20">
        <v>19.11</v>
      </c>
      <c r="AU50" s="20">
        <v>31.901</v>
      </c>
      <c r="AV50" s="20">
        <v>639.46500000000003</v>
      </c>
      <c r="AW50" s="50">
        <f>IFERROR(AVERAGE(INDEX(BC:BC,IFERROR(MATCH($B50-Annex!$B$4/60,$B:$B),2)):BC50),IF(Data!$B$2="",0,"-"))</f>
        <v>5.4469376790117275E+141</v>
      </c>
      <c r="AX50" s="50">
        <f>IFERROR(AVERAGE(INDEX(BD:BD,IFERROR(MATCH($B50-Annex!$B$4/60,$B:$B),2)):BD50),IF(Data!$B$2="",0,"-"))</f>
        <v>58.223285402210017</v>
      </c>
      <c r="AY50" s="50">
        <f>IFERROR(AVERAGE(INDEX(BE:BE,IFERROR(MATCH($B50-Annex!$B$4/60,$B:$B),2)):BE50),IF(Data!$B$2="",0,"-"))</f>
        <v>27.12540588017956</v>
      </c>
      <c r="AZ50" s="50">
        <f>IFERROR(AVERAGE(INDEX(BF:BF,IFERROR(MATCH($B50-Annex!$B$4/60,$B:$B),2)):BF50),IF(Data!$B$2="",0,"-"))</f>
        <v>-20.005559554742621</v>
      </c>
      <c r="BA50" s="50">
        <f>IFERROR(AVERAGE(INDEX(BG:BG,IFERROR(MATCH($B50-Annex!$B$4/60,$B:$B),2)):BG50),IF(Data!$B$2="",0,"-"))</f>
        <v>-2.2274999999999997E+36</v>
      </c>
      <c r="BB50" s="50">
        <f>IFERROR(AVERAGE(INDEX(BH:BH,IFERROR(MATCH($B50-Annex!$B$4/60,$B:$B),2)):BH50),IF(Data!$B$2="",0,"-"))</f>
        <v>34.226200594597564</v>
      </c>
      <c r="BC50" s="50">
        <f>IFERROR((5.670373*10^-8*(BI50+273.15)^4+((Annex!$B$5+Annex!$B$6)*(BI50-L50)+Annex!$B$7*(BI50-INDEX(BI:BI,IFERROR(MATCH($B50-Annex!$B$9/60,$B:$B),2)))/(60*($B50-INDEX($B:$B,IFERROR(MATCH($B50-Annex!$B$9/60,$B:$B),2)))))/Annex!$B$8)/1000,IF(Data!$B$2="",0,"-"))</f>
        <v>5.4469376790117275E+141</v>
      </c>
      <c r="BD50" s="50">
        <f>IFERROR((5.670373*10^-8*(BJ50+273.15)^4+((Annex!$B$5+Annex!$B$6)*(BJ50-O50)+Annex!$B$7*(BJ50-INDEX(BJ:BJ,IFERROR(MATCH($B50-Annex!$B$9/60,$B:$B),2)))/(60*($B50-INDEX($B:$B,IFERROR(MATCH($B50-Annex!$B$9/60,$B:$B),2)))))/Annex!$B$8)/1000,IF(Data!$B$2="",0,"-"))</f>
        <v>208.65424716513394</v>
      </c>
      <c r="BE50" s="50">
        <f>IFERROR((5.670373*10^-8*(BK50+273.15)^4+((Annex!$B$5+Annex!$B$6)*(BK50-R50)+Annex!$B$7*(BK50-INDEX(BK:BK,IFERROR(MATCH($B50-Annex!$B$9/60,$B:$B),2)))/(60*($B50-INDEX($B:$B,IFERROR(MATCH($B50-Annex!$B$9/60,$B:$B),2)))))/Annex!$B$8)/1000,IF(Data!$B$2="",0,"-"))</f>
        <v>67.971912974341777</v>
      </c>
      <c r="BF50" s="50">
        <f>IFERROR((5.670373*10^-8*(BL50+273.15)^4+((Annex!$B$5+Annex!$B$6)*(BL50-U50)+Annex!$B$7*(BL50-INDEX(BL:BL,IFERROR(MATCH($B50-Annex!$B$9/60,$B:$B),2)))/(60*($B50-INDEX($B:$B,IFERROR(MATCH($B50-Annex!$B$9/60,$B:$B),2)))))/Annex!$B$8)/1000,IF(Data!$B$2="",0,"-"))</f>
        <v>50.535524080706281</v>
      </c>
      <c r="BG50" s="50">
        <f>IFERROR((5.670373*10^-8*(BM50+273.15)^4+((Annex!$B$5+Annex!$B$6)*(BM50-X50)+Annex!$B$7*(BM50-INDEX(BM:BM,IFERROR(MATCH($B50-Annex!$B$9/60,$B:$B),2)))/(60*($B50-INDEX($B:$B,IFERROR(MATCH($B50-Annex!$B$9/60,$B:$B),2)))))/Annex!$B$8)/1000,IF(Data!$B$2="",0,"-"))</f>
        <v>-2.2274999999999997E+36</v>
      </c>
      <c r="BH50" s="50">
        <f>IFERROR((5.670373*10^-8*(BN50+273.15)^4+((Annex!$B$5+Annex!$B$6)*(BN50-AA50)+Annex!$B$7*(BN50-INDEX(BN:BN,IFERROR(MATCH($B50-Annex!$B$9/60,$B:$B),2)))/(60*($B50-INDEX($B:$B,IFERROR(MATCH($B50-Annex!$B$9/60,$B:$B),2)))))/Annex!$B$8)/1000,IF(Data!$B$2="",0,"-"))</f>
        <v>-2.5075875341200082</v>
      </c>
      <c r="BI50" s="20">
        <v>9.8999999999999993E+37</v>
      </c>
      <c r="BJ50" s="20">
        <v>850.00599999999997</v>
      </c>
      <c r="BK50" s="20">
        <v>477.41500000000002</v>
      </c>
      <c r="BL50" s="20">
        <v>164.33199999999999</v>
      </c>
      <c r="BM50" s="20">
        <v>33.445999999999998</v>
      </c>
      <c r="BN50" s="20">
        <v>410.86200000000002</v>
      </c>
    </row>
    <row r="51" spans="1:66" x14ac:dyDescent="0.3">
      <c r="A51" s="5">
        <v>50</v>
      </c>
      <c r="B51" s="19">
        <v>4.3086666672024876</v>
      </c>
      <c r="C51" s="20">
        <v>164.269474</v>
      </c>
      <c r="D51" s="20">
        <v>163.93436299999999</v>
      </c>
      <c r="E51" s="20">
        <v>218.35453200000001</v>
      </c>
      <c r="F51" s="49">
        <f>IFERROR(SUM(C51:E51),IF(Data!$B$2="",0,"-"))</f>
        <v>546.55836900000008</v>
      </c>
      <c r="G51" s="50">
        <f>IFERROR(F51-Annex!$B$10,IF(Data!$B$2="",0,"-"))</f>
        <v>119.95036900000008</v>
      </c>
      <c r="H51" s="50">
        <f>IFERROR(AVERAGE(INDEX(G:G,IFERROR(MATCH($B51-Annex!$B$12/60,$B:$B),2)):G51),IF(Data!$B$2="",0,"-"))</f>
        <v>120.07422557142857</v>
      </c>
      <c r="I51" s="50">
        <f>IFERROR(-14000*(G51-INDEX(G:G,IFERROR(MATCH($B51-Annex!$B$11/60,$B:$B),2)))/(60*($B51-INDEX($B:$B,IFERROR(MATCH($B51-Annex!$B$11/60,$B:$B),2)))),IF(Data!$B$2="",0,"-"))</f>
        <v>73.649314119541472</v>
      </c>
      <c r="J51" s="50">
        <f>IFERROR(-14000*(H51-INDEX(H:H,IFERROR(MATCH($B51-Annex!$B$13/60,$B:$B),2)))/(60*($B51-INDEX($B:$B,IFERROR(MATCH($B51-Annex!$B$13/60,$B:$B),2)))),IF(Data!$B$2="",0,"-"))</f>
        <v>71.499038227348791</v>
      </c>
      <c r="K51" s="20">
        <v>1772.2875100000001</v>
      </c>
      <c r="L51" s="20">
        <v>21.132999999999999</v>
      </c>
      <c r="M51" s="20">
        <v>9.8999999999999993E+37</v>
      </c>
      <c r="N51" s="20">
        <v>368.12799999999999</v>
      </c>
      <c r="O51" s="20">
        <v>170.06800000000001</v>
      </c>
      <c r="P51" s="20">
        <v>587.81600000000003</v>
      </c>
      <c r="Q51" s="20">
        <v>526.471</v>
      </c>
      <c r="R51" s="20">
        <v>35.527999999999999</v>
      </c>
      <c r="S51" s="20">
        <v>15.367000000000001</v>
      </c>
      <c r="T51" s="20">
        <v>489.30500000000001</v>
      </c>
      <c r="U51" s="20">
        <v>202.517</v>
      </c>
      <c r="V51" s="20">
        <v>-2.0419999999999998</v>
      </c>
      <c r="W51" s="20">
        <v>640.59199999999998</v>
      </c>
      <c r="X51" s="20">
        <v>9.8999999999999993E+37</v>
      </c>
      <c r="Y51" s="20">
        <v>442.67</v>
      </c>
      <c r="Z51" s="20">
        <v>1230.7829999999999</v>
      </c>
      <c r="AA51" s="20">
        <v>18.277000000000001</v>
      </c>
      <c r="AB51" s="20">
        <v>106.86799999999999</v>
      </c>
      <c r="AC51" s="20">
        <v>783.26400000000001</v>
      </c>
      <c r="AD51" s="20">
        <v>473.48700000000002</v>
      </c>
      <c r="AE51" s="20">
        <v>633.96100000000001</v>
      </c>
      <c r="AF51" s="20">
        <v>129.65299999999999</v>
      </c>
      <c r="AG51" s="20">
        <v>353.64499999999998</v>
      </c>
      <c r="AH51" s="50">
        <f>IFERROR(AVERAGE(INDEX(AL:AL,IFERROR(MATCH($B51-Annex!$B$4/60,$B:$B),2)):AL51),IF(Data!$B$2="",0,"-"))</f>
        <v>0.55496349824822866</v>
      </c>
      <c r="AI51" s="50">
        <f>IFERROR(AVERAGE(INDEX(AM:AM,IFERROR(MATCH($B51-Annex!$B$4/60,$B:$B),2)):AM51),IF(Data!$B$2="",0,"-"))</f>
        <v>-58.489156055129854</v>
      </c>
      <c r="AJ51" s="50">
        <f>IFERROR(AVERAGE(INDEX(AN:AN,IFERROR(MATCH($B51-Annex!$B$4/60,$B:$B),2)):AN51),IF(Data!$B$2="",0,"-"))</f>
        <v>-3.5932127254678714</v>
      </c>
      <c r="AK51" s="50">
        <f>IFERROR(AVERAGE(INDEX(AO:AO,IFERROR(MATCH($B51-Annex!$B$4/60,$B:$B),2)):AO51),IF(Data!$B$2="",0,"-"))</f>
        <v>-32.27160627642558</v>
      </c>
      <c r="AL51" s="50">
        <f>IFERROR((5.670373*10^-8*(AP51+273.15)^4+((Annex!$B$5+Annex!$B$6)*(AP51-L51)+Annex!$B$7*(AP51-INDEX(AP:AP,IFERROR(MATCH($B51-Annex!$B$9/60,$B:$B),2)))/(60*($B51-INDEX($B:$B,IFERROR(MATCH($B51-Annex!$B$9/60,$B:$B),2)))))/Annex!$B$8)/1000,IF(Data!$B$2="",0,"-"))</f>
        <v>0.64192280317774708</v>
      </c>
      <c r="AM51" s="50">
        <f>IFERROR((5.670373*10^-8*(AQ51+273.15)^4+((Annex!$B$5+Annex!$B$6)*(AQ51-O51)+Annex!$B$7*(AQ51-INDEX(AQ:AQ,IFERROR(MATCH($B51-Annex!$B$9/60,$B:$B),2)))/(60*($B51-INDEX($B:$B,IFERROR(MATCH($B51-Annex!$B$9/60,$B:$B),2)))))/Annex!$B$8)/1000,IF(Data!$B$2="",0,"-"))</f>
        <v>-51.836092283458207</v>
      </c>
      <c r="AN51" s="50">
        <f>IFERROR((5.670373*10^-8*(AR51+273.15)^4+((Annex!$B$5+Annex!$B$6)*(AR51-R51)+Annex!$B$7*(AR51-INDEX(AR:AR,IFERROR(MATCH($B51-Annex!$B$9/60,$B:$B),2)))/(60*($B51-INDEX($B:$B,IFERROR(MATCH($B51-Annex!$B$9/60,$B:$B),2)))))/Annex!$B$8)/1000,IF(Data!$B$2="",0,"-"))</f>
        <v>-1.0545429040080212</v>
      </c>
      <c r="AO51" s="50">
        <f>IFERROR((5.670373*10^-8*(AS51+273.15)^4+((Annex!$B$5+Annex!$B$6)*(AS51-U51)+Annex!$B$7*(AS51-INDEX(AS:AS,IFERROR(MATCH($B51-Annex!$B$9/60,$B:$B),2)))/(60*($B51-INDEX($B:$B,IFERROR(MATCH($B51-Annex!$B$9/60,$B:$B),2)))))/Annex!$B$8)/1000,IF(Data!$B$2="",0,"-"))</f>
        <v>-61.470034086308921</v>
      </c>
      <c r="AP51" s="20">
        <v>22.372</v>
      </c>
      <c r="AQ51" s="20">
        <v>-120.5</v>
      </c>
      <c r="AR51" s="20">
        <v>39.933999999999997</v>
      </c>
      <c r="AS51" s="20">
        <v>-152.98400000000001</v>
      </c>
      <c r="AT51" s="20">
        <v>19.164000000000001</v>
      </c>
      <c r="AU51" s="20">
        <v>31.919</v>
      </c>
      <c r="AV51" s="20">
        <v>566.03700000000003</v>
      </c>
      <c r="AW51" s="50">
        <f>IFERROR(AVERAGE(INDEX(BC:BC,IFERROR(MATCH($B51-Annex!$B$4/60,$B:$B),2)):BC51),IF(Data!$B$2="",0,"-"))</f>
        <v>5.4469376790117275E+141</v>
      </c>
      <c r="AX51" s="50">
        <f>IFERROR(AVERAGE(INDEX(BD:BD,IFERROR(MATCH($B51-Annex!$B$4/60,$B:$B),2)):BD51),IF(Data!$B$2="",0,"-"))</f>
        <v>108.74915490257285</v>
      </c>
      <c r="AY51" s="50">
        <f>IFERROR(AVERAGE(INDEX(BE:BE,IFERROR(MATCH($B51-Annex!$B$4/60,$B:$B),2)):BE51),IF(Data!$B$2="",0,"-"))</f>
        <v>32.007643289262447</v>
      </c>
      <c r="AZ51" s="50">
        <f>IFERROR(AVERAGE(INDEX(BF:BF,IFERROR(MATCH($B51-Annex!$B$4/60,$B:$B),2)):BF51),IF(Data!$B$2="",0,"-"))</f>
        <v>-10.668078432414166</v>
      </c>
      <c r="BA51" s="50">
        <f>IFERROR(AVERAGE(INDEX(BG:BG,IFERROR(MATCH($B51-Annex!$B$4/60,$B:$B),2)):BG51),IF(Data!$B$2="",0,"-"))</f>
        <v>-2.2274999999999997E+36</v>
      </c>
      <c r="BB51" s="50">
        <f>IFERROR(AVERAGE(INDEX(BH:BH,IFERROR(MATCH($B51-Annex!$B$4/60,$B:$B),2)):BH51),IF(Data!$B$2="",0,"-"))</f>
        <v>18.207036968427655</v>
      </c>
      <c r="BC51" s="50">
        <f>IFERROR((5.670373*10^-8*(BI51+273.15)^4+((Annex!$B$5+Annex!$B$6)*(BI51-L51)+Annex!$B$7*(BI51-INDEX(BI:BI,IFERROR(MATCH($B51-Annex!$B$9/60,$B:$B),2)))/(60*($B51-INDEX($B:$B,IFERROR(MATCH($B51-Annex!$B$9/60,$B:$B),2)))))/Annex!$B$8)/1000,IF(Data!$B$2="",0,"-"))</f>
        <v>5.4469376790117275E+141</v>
      </c>
      <c r="BD51" s="50">
        <f>IFERROR((5.670373*10^-8*(BJ51+273.15)^4+((Annex!$B$5+Annex!$B$6)*(BJ51-O51)+Annex!$B$7*(BJ51-INDEX(BJ:BJ,IFERROR(MATCH($B51-Annex!$B$9/60,$B:$B),2)))/(60*($B51-INDEX($B:$B,IFERROR(MATCH($B51-Annex!$B$9/60,$B:$B),2)))))/Annex!$B$8)/1000,IF(Data!$B$2="",0,"-"))</f>
        <v>369.08171080827736</v>
      </c>
      <c r="BE51" s="50">
        <f>IFERROR((5.670373*10^-8*(BK51+273.15)^4+((Annex!$B$5+Annex!$B$6)*(BK51-R51)+Annex!$B$7*(BK51-INDEX(BK:BK,IFERROR(MATCH($B51-Annex!$B$9/60,$B:$B),2)))/(60*($B51-INDEX($B:$B,IFERROR(MATCH($B51-Annex!$B$9/60,$B:$B),2)))))/Annex!$B$8)/1000,IF(Data!$B$2="",0,"-"))</f>
        <v>45.511207157604488</v>
      </c>
      <c r="BF51" s="50">
        <f>IFERROR((5.670373*10^-8*(BL51+273.15)^4+((Annex!$B$5+Annex!$B$6)*(BL51-U51)+Annex!$B$7*(BL51-INDEX(BL:BL,IFERROR(MATCH($B51-Annex!$B$9/60,$B:$B),2)))/(60*($B51-INDEX($B:$B,IFERROR(MATCH($B51-Annex!$B$9/60,$B:$B),2)))))/Annex!$B$8)/1000,IF(Data!$B$2="",0,"-"))</f>
        <v>9.2622631690297244</v>
      </c>
      <c r="BG51" s="50">
        <f>IFERROR((5.670373*10^-8*(BM51+273.15)^4+((Annex!$B$5+Annex!$B$6)*(BM51-X51)+Annex!$B$7*(BM51-INDEX(BM:BM,IFERROR(MATCH($B51-Annex!$B$9/60,$B:$B),2)))/(60*($B51-INDEX($B:$B,IFERROR(MATCH($B51-Annex!$B$9/60,$B:$B),2)))))/Annex!$B$8)/1000,IF(Data!$B$2="",0,"-"))</f>
        <v>-2.2274999999999997E+36</v>
      </c>
      <c r="BH51" s="50">
        <f>IFERROR((5.670373*10^-8*(BN51+273.15)^4+((Annex!$B$5+Annex!$B$6)*(BN51-AA51)+Annex!$B$7*(BN51-INDEX(BN:BN,IFERROR(MATCH($B51-Annex!$B$9/60,$B:$B),2)))/(60*($B51-INDEX($B:$B,IFERROR(MATCH($B51-Annex!$B$9/60,$B:$B),2)))))/Annex!$B$8)/1000,IF(Data!$B$2="",0,"-"))</f>
        <v>-41.153011477102119</v>
      </c>
      <c r="BI51" s="20">
        <v>9.8999999999999993E+37</v>
      </c>
      <c r="BJ51" s="20">
        <v>939.34500000000003</v>
      </c>
      <c r="BK51" s="20">
        <v>501.17200000000003</v>
      </c>
      <c r="BL51" s="20">
        <v>226.76300000000001</v>
      </c>
      <c r="BM51" s="20">
        <v>26.198</v>
      </c>
      <c r="BN51" s="20">
        <v>387.52199999999999</v>
      </c>
    </row>
    <row r="52" spans="1:66" x14ac:dyDescent="0.3">
      <c r="A52" s="5">
        <v>51</v>
      </c>
      <c r="B52" s="19">
        <v>4.3921666732057929</v>
      </c>
      <c r="C52" s="20">
        <v>164.25320199999999</v>
      </c>
      <c r="D52" s="20">
        <v>163.84803600000001</v>
      </c>
      <c r="E52" s="20">
        <v>218.35778300000001</v>
      </c>
      <c r="F52" s="49">
        <f>IFERROR(SUM(C52:E52),IF(Data!$B$2="",0,"-"))</f>
        <v>546.45902100000001</v>
      </c>
      <c r="G52" s="50">
        <f>IFERROR(F52-Annex!$B$10,IF(Data!$B$2="",0,"-"))</f>
        <v>119.851021</v>
      </c>
      <c r="H52" s="50">
        <f>IFERROR(AVERAGE(INDEX(G:G,IFERROR(MATCH($B52-Annex!$B$12/60,$B:$B),2)):G52),IF(Data!$B$2="",0,"-"))</f>
        <v>120.0288662857143</v>
      </c>
      <c r="I52" s="50">
        <f>IFERROR(-14000*(G52-INDEX(G:G,IFERROR(MATCH($B52-Annex!$B$11/60,$B:$B),2)))/(60*($B52-INDEX($B:$B,IFERROR(MATCH($B52-Annex!$B$11/60,$B:$B),2)))),IF(Data!$B$2="",0,"-"))</f>
        <v>96.17746275673214</v>
      </c>
      <c r="J52" s="50">
        <f>IFERROR(-14000*(H52-INDEX(H:H,IFERROR(MATCH($B52-Annex!$B$13/60,$B:$B),2)))/(60*($B52-INDEX($B:$B,IFERROR(MATCH($B52-Annex!$B$13/60,$B:$B),2)))),IF(Data!$B$2="",0,"-"))</f>
        <v>76.477971480167</v>
      </c>
      <c r="K52" s="20">
        <v>1294.64885</v>
      </c>
      <c r="L52" s="20">
        <v>21.524000000000001</v>
      </c>
      <c r="M52" s="20">
        <v>9.8999999999999993E+37</v>
      </c>
      <c r="N52" s="20">
        <v>119.405</v>
      </c>
      <c r="O52" s="20">
        <v>235.619</v>
      </c>
      <c r="P52" s="20">
        <v>115.447</v>
      </c>
      <c r="Q52" s="20">
        <v>568.08900000000006</v>
      </c>
      <c r="R52" s="20">
        <v>48.582999999999998</v>
      </c>
      <c r="S52" s="20">
        <v>578.70100000000002</v>
      </c>
      <c r="T52" s="20">
        <v>695.99699999999996</v>
      </c>
      <c r="U52" s="20">
        <v>159.33600000000001</v>
      </c>
      <c r="V52" s="20">
        <v>9.8999999999999993E+37</v>
      </c>
      <c r="W52" s="20">
        <v>276.54500000000002</v>
      </c>
      <c r="X52" s="20">
        <v>9.8999999999999993E+37</v>
      </c>
      <c r="Y52" s="20">
        <v>460.81599999999997</v>
      </c>
      <c r="Z52" s="20">
        <v>9.8999999999999993E+37</v>
      </c>
      <c r="AA52" s="20">
        <v>-57.741</v>
      </c>
      <c r="AB52" s="20">
        <v>349.33499999999998</v>
      </c>
      <c r="AC52" s="20">
        <v>520.02599999999995</v>
      </c>
      <c r="AD52" s="20">
        <v>46.369</v>
      </c>
      <c r="AE52" s="20">
        <v>763.17600000000004</v>
      </c>
      <c r="AF52" s="20">
        <v>648.91300000000001</v>
      </c>
      <c r="AG52" s="20">
        <v>554.17899999999997</v>
      </c>
      <c r="AH52" s="50">
        <f>IFERROR(AVERAGE(INDEX(AL:AL,IFERROR(MATCH($B52-Annex!$B$4/60,$B:$B),2)):AL52),IF(Data!$B$2="",0,"-"))</f>
        <v>0.57700163936945026</v>
      </c>
      <c r="AI52" s="50">
        <f>IFERROR(AVERAGE(INDEX(AM:AM,IFERROR(MATCH($B52-Annex!$B$4/60,$B:$B),2)):AM52),IF(Data!$B$2="",0,"-"))</f>
        <v>7.7813395414453246E+140</v>
      </c>
      <c r="AJ52" s="50">
        <f>IFERROR(AVERAGE(INDEX(AN:AN,IFERROR(MATCH($B52-Annex!$B$4/60,$B:$B),2)):AN52),IF(Data!$B$2="",0,"-"))</f>
        <v>-2.9123123784043821</v>
      </c>
      <c r="AK52" s="50">
        <f>IFERROR(AVERAGE(INDEX(AO:AO,IFERROR(MATCH($B52-Annex!$B$4/60,$B:$B),2)):AO52),IF(Data!$B$2="",0,"-"))</f>
        <v>-36.684341285166042</v>
      </c>
      <c r="AL52" s="50">
        <f>IFERROR((5.670373*10^-8*(AP52+273.15)^4+((Annex!$B$5+Annex!$B$6)*(AP52-L52)+Annex!$B$7*(AP52-INDEX(AP:AP,IFERROR(MATCH($B52-Annex!$B$9/60,$B:$B),2)))/(60*($B52-INDEX($B:$B,IFERROR(MATCH($B52-Annex!$B$9/60,$B:$B),2)))))/Annex!$B$8)/1000,IF(Data!$B$2="",0,"-"))</f>
        <v>0.6926681665722656</v>
      </c>
      <c r="AM52" s="50">
        <f>IFERROR((5.670373*10^-8*(AQ52+273.15)^4+((Annex!$B$5+Annex!$B$6)*(AQ52-O52)+Annex!$B$7*(AQ52-INDEX(AQ:AQ,IFERROR(MATCH($B52-Annex!$B$9/60,$B:$B),2)))/(60*($B52-INDEX($B:$B,IFERROR(MATCH($B52-Annex!$B$9/60,$B:$B),2)))))/Annex!$B$8)/1000,IF(Data!$B$2="",0,"-"))</f>
        <v>5.4469376790117275E+141</v>
      </c>
      <c r="AN52" s="50">
        <f>IFERROR((5.670373*10^-8*(AR52+273.15)^4+((Annex!$B$5+Annex!$B$6)*(AR52-R52)+Annex!$B$7*(AR52-INDEX(AR:AR,IFERROR(MATCH($B52-Annex!$B$9/60,$B:$B),2)))/(60*($B52-INDEX($B:$B,IFERROR(MATCH($B52-Annex!$B$9/60,$B:$B),2)))))/Annex!$B$8)/1000,IF(Data!$B$2="",0,"-"))</f>
        <v>53.08470395041428</v>
      </c>
      <c r="AO52" s="50">
        <f>IFERROR((5.670373*10^-8*(AS52+273.15)^4+((Annex!$B$5+Annex!$B$6)*(AS52-U52)+Annex!$B$7*(AS52-INDEX(AS:AS,IFERROR(MATCH($B52-Annex!$B$9/60,$B:$B),2)))/(60*($B52-INDEX($B:$B,IFERROR(MATCH($B52-Annex!$B$9/60,$B:$B),2)))))/Annex!$B$8)/1000,IF(Data!$B$2="",0,"-"))</f>
        <v>2.2257341623236964</v>
      </c>
      <c r="AP52" s="20">
        <v>22.565000000000001</v>
      </c>
      <c r="AQ52" s="20">
        <v>9.8999999999999993E+37</v>
      </c>
      <c r="AR52" s="20">
        <v>46.924999999999997</v>
      </c>
      <c r="AS52" s="20">
        <v>-106.98399999999999</v>
      </c>
      <c r="AT52" s="20">
        <v>19.146000000000001</v>
      </c>
      <c r="AU52" s="20">
        <v>31.937000000000001</v>
      </c>
      <c r="AV52" s="20">
        <v>551.99400000000003</v>
      </c>
      <c r="AW52" s="50">
        <f>IFERROR(AVERAGE(INDEX(BC:BC,IFERROR(MATCH($B52-Annex!$B$4/60,$B:$B),2)):BC52),IF(Data!$B$2="",0,"-"))</f>
        <v>5.4469376790117275E+141</v>
      </c>
      <c r="AX52" s="50">
        <f>IFERROR(AVERAGE(INDEX(BD:BD,IFERROR(MATCH($B52-Annex!$B$4/60,$B:$B),2)):BD52),IF(Data!$B$2="",0,"-"))</f>
        <v>146.77786744253666</v>
      </c>
      <c r="AY52" s="50">
        <f>IFERROR(AVERAGE(INDEX(BE:BE,IFERROR(MATCH($B52-Annex!$B$4/60,$B:$B),2)):BE52),IF(Data!$B$2="",0,"-"))</f>
        <v>33.742324166193747</v>
      </c>
      <c r="AZ52" s="50">
        <f>IFERROR(AVERAGE(INDEX(BF:BF,IFERROR(MATCH($B52-Annex!$B$4/60,$B:$B),2)):BF52),IF(Data!$B$2="",0,"-"))</f>
        <v>0.28863729285978074</v>
      </c>
      <c r="BA52" s="50">
        <f>IFERROR(AVERAGE(INDEX(BG:BG,IFERROR(MATCH($B52-Annex!$B$4/60,$B:$B),2)):BG52),IF(Data!$B$2="",0,"-"))</f>
        <v>-2.2274999999999997E+36</v>
      </c>
      <c r="BB52" s="50">
        <f>IFERROR(AVERAGE(INDEX(BH:BH,IFERROR(MATCH($B52-Annex!$B$4/60,$B:$B),2)):BH52),IF(Data!$B$2="",0,"-"))</f>
        <v>13.65001308654182</v>
      </c>
      <c r="BC52" s="50">
        <f>IFERROR((5.670373*10^-8*(BI52+273.15)^4+((Annex!$B$5+Annex!$B$6)*(BI52-L52)+Annex!$B$7*(BI52-INDEX(BI:BI,IFERROR(MATCH($B52-Annex!$B$9/60,$B:$B),2)))/(60*($B52-INDEX($B:$B,IFERROR(MATCH($B52-Annex!$B$9/60,$B:$B),2)))))/Annex!$B$8)/1000,IF(Data!$B$2="",0,"-"))</f>
        <v>5.4469376790117275E+141</v>
      </c>
      <c r="BD52" s="50">
        <f>IFERROR((5.670373*10^-8*(BJ52+273.15)^4+((Annex!$B$5+Annex!$B$6)*(BJ52-O52)+Annex!$B$7*(BJ52-INDEX(BJ:BJ,IFERROR(MATCH($B52-Annex!$B$9/60,$B:$B),2)))/(60*($B52-INDEX($B:$B,IFERROR(MATCH($B52-Annex!$B$9/60,$B:$B),2)))))/Annex!$B$8)/1000,IF(Data!$B$2="",0,"-"))</f>
        <v>141.83709675493634</v>
      </c>
      <c r="BE52" s="50">
        <f>IFERROR((5.670373*10^-8*(BK52+273.15)^4+((Annex!$B$5+Annex!$B$6)*(BK52-R52)+Annex!$B$7*(BK52-INDEX(BK:BK,IFERROR(MATCH($B52-Annex!$B$9/60,$B:$B),2)))/(60*($B52-INDEX($B:$B,IFERROR(MATCH($B52-Annex!$B$9/60,$B:$B),2)))))/Annex!$B$8)/1000,IF(Data!$B$2="",0,"-"))</f>
        <v>-2.527338975699513</v>
      </c>
      <c r="BF52" s="50">
        <f>IFERROR((5.670373*10^-8*(BL52+273.15)^4+((Annex!$B$5+Annex!$B$6)*(BL52-U52)+Annex!$B$7*(BL52-INDEX(BL:BL,IFERROR(MATCH($B52-Annex!$B$9/60,$B:$B),2)))/(60*($B52-INDEX($B:$B,IFERROR(MATCH($B52-Annex!$B$9/60,$B:$B),2)))))/Annex!$B$8)/1000,IF(Data!$B$2="",0,"-"))</f>
        <v>10.664666331605369</v>
      </c>
      <c r="BG52" s="50">
        <f>IFERROR((5.670373*10^-8*(BM52+273.15)^4+((Annex!$B$5+Annex!$B$6)*(BM52-X52)+Annex!$B$7*(BM52-INDEX(BM:BM,IFERROR(MATCH($B52-Annex!$B$9/60,$B:$B),2)))/(60*($B52-INDEX($B:$B,IFERROR(MATCH($B52-Annex!$B$9/60,$B:$B),2)))))/Annex!$B$8)/1000,IF(Data!$B$2="",0,"-"))</f>
        <v>-2.2274999999999997E+36</v>
      </c>
      <c r="BH52" s="50">
        <f>IFERROR((5.670373*10^-8*(BN52+273.15)^4+((Annex!$B$5+Annex!$B$6)*(BN52-AA52)+Annex!$B$7*(BN52-INDEX(BN:BN,IFERROR(MATCH($B52-Annex!$B$9/60,$B:$B),2)))/(60*($B52-INDEX($B:$B,IFERROR(MATCH($B52-Annex!$B$9/60,$B:$B),2)))))/Annex!$B$8)/1000,IF(Data!$B$2="",0,"-"))</f>
        <v>38.941690751746073</v>
      </c>
      <c r="BI52" s="20">
        <v>9.8999999999999993E+37</v>
      </c>
      <c r="BJ52" s="20">
        <v>892.96100000000001</v>
      </c>
      <c r="BK52" s="20">
        <v>429.24</v>
      </c>
      <c r="BL52" s="20">
        <v>179.48699999999999</v>
      </c>
      <c r="BM52" s="20">
        <v>283.34699999999998</v>
      </c>
      <c r="BN52" s="20">
        <v>436.81</v>
      </c>
    </row>
    <row r="53" spans="1:66" x14ac:dyDescent="0.3">
      <c r="A53" s="5">
        <v>52</v>
      </c>
      <c r="B53" s="19">
        <v>4.4839999987743795</v>
      </c>
      <c r="C53" s="20">
        <v>164.24994599999999</v>
      </c>
      <c r="D53" s="20">
        <v>163.819536</v>
      </c>
      <c r="E53" s="20">
        <v>218.328451</v>
      </c>
      <c r="F53" s="49">
        <f>IFERROR(SUM(C53:E53),IF(Data!$B$2="",0,"-"))</f>
        <v>546.39793299999997</v>
      </c>
      <c r="G53" s="50">
        <f>IFERROR(F53-Annex!$B$10,IF(Data!$B$2="",0,"-"))</f>
        <v>119.78993299999996</v>
      </c>
      <c r="H53" s="50">
        <f>IFERROR(AVERAGE(INDEX(G:G,IFERROR(MATCH($B53-Annex!$B$12/60,$B:$B),2)):G53),IF(Data!$B$2="",0,"-"))</f>
        <v>119.97210542857144</v>
      </c>
      <c r="I53" s="50">
        <f>IFERROR(-14000*(G53-INDEX(G:G,IFERROR(MATCH($B53-Annex!$B$11/60,$B:$B),2)))/(60*($B53-INDEX($B:$B,IFERROR(MATCH($B53-Annex!$B$11/60,$B:$B),2)))),IF(Data!$B$2="",0,"-"))</f>
        <v>111.64646690421287</v>
      </c>
      <c r="J53" s="50">
        <f>IFERROR(-14000*(H53-INDEX(H:H,IFERROR(MATCH($B53-Annex!$B$13/60,$B:$B),2)))/(60*($B53-INDEX($B:$B,IFERROR(MATCH($B53-Annex!$B$13/60,$B:$B),2)))),IF(Data!$B$2="",0,"-"))</f>
        <v>84.120473206625661</v>
      </c>
      <c r="K53" s="20">
        <v>1889.2562700000001</v>
      </c>
      <c r="L53" s="20">
        <v>21.541</v>
      </c>
      <c r="M53" s="20">
        <v>9.8999999999999993E+37</v>
      </c>
      <c r="N53" s="20">
        <v>630.15200000000004</v>
      </c>
      <c r="O53" s="20">
        <v>340.983</v>
      </c>
      <c r="P53" s="20">
        <v>345.99200000000002</v>
      </c>
      <c r="Q53" s="20">
        <v>128.04400000000001</v>
      </c>
      <c r="R53" s="20">
        <v>47.323</v>
      </c>
      <c r="S53" s="20">
        <v>69.625</v>
      </c>
      <c r="T53" s="20">
        <v>869.21400000000006</v>
      </c>
      <c r="U53" s="20">
        <v>335.25299999999999</v>
      </c>
      <c r="V53" s="20">
        <v>372.50599999999997</v>
      </c>
      <c r="W53" s="20">
        <v>460.06400000000002</v>
      </c>
      <c r="X53" s="20">
        <v>9.8999999999999993E+37</v>
      </c>
      <c r="Y53" s="20">
        <v>43.247</v>
      </c>
      <c r="Z53" s="20">
        <v>1214.29</v>
      </c>
      <c r="AA53" s="20">
        <v>9.8999999999999993E+37</v>
      </c>
      <c r="AB53" s="20">
        <v>481.80799999999999</v>
      </c>
      <c r="AC53" s="20">
        <v>1035.989</v>
      </c>
      <c r="AD53" s="20">
        <v>200.54400000000001</v>
      </c>
      <c r="AE53" s="20">
        <v>301.584</v>
      </c>
      <c r="AF53" s="20">
        <v>34.692</v>
      </c>
      <c r="AG53" s="20">
        <v>739.55</v>
      </c>
      <c r="AH53" s="50">
        <f>IFERROR(AVERAGE(INDEX(AL:AL,IFERROR(MATCH($B53-Annex!$B$4/60,$B:$B),2)):AL53),IF(Data!$B$2="",0,"-"))</f>
        <v>0.60087972947389701</v>
      </c>
      <c r="AI53" s="50">
        <f>IFERROR(AVERAGE(INDEX(AM:AM,IFERROR(MATCH($B53-Annex!$B$4/60,$B:$B),2)):AM53),IF(Data!$B$2="",0,"-"))</f>
        <v>1.5562679082890649E+141</v>
      </c>
      <c r="AJ53" s="50">
        <f>IFERROR(AVERAGE(INDEX(AN:AN,IFERROR(MATCH($B53-Annex!$B$4/60,$B:$B),2)):AN53),IF(Data!$B$2="",0,"-"))</f>
        <v>7.7813395414453246E+140</v>
      </c>
      <c r="AK53" s="50">
        <f>IFERROR(AVERAGE(INDEX(AO:AO,IFERROR(MATCH($B53-Annex!$B$4/60,$B:$B),2)):AO53),IF(Data!$B$2="",0,"-"))</f>
        <v>-43.717240594599943</v>
      </c>
      <c r="AL53" s="50">
        <f>IFERROR((5.670373*10^-8*(AP53+273.15)^4+((Annex!$B$5+Annex!$B$6)*(AP53-L53)+Annex!$B$7*(AP53-INDEX(AP:AP,IFERROR(MATCH($B53-Annex!$B$9/60,$B:$B),2)))/(60*($B53-INDEX($B:$B,IFERROR(MATCH($B53-Annex!$B$9/60,$B:$B),2)))))/Annex!$B$8)/1000,IF(Data!$B$2="",0,"-"))</f>
        <v>0.70117818487067685</v>
      </c>
      <c r="AM53" s="50">
        <f>IFERROR((5.670373*10^-8*(AQ53+273.15)^4+((Annex!$B$5+Annex!$B$6)*(AQ53-O53)+Annex!$B$7*(AQ53-INDEX(AQ:AQ,IFERROR(MATCH($B53-Annex!$B$9/60,$B:$B),2)))/(60*($B53-INDEX($B:$B,IFERROR(MATCH($B53-Annex!$B$9/60,$B:$B),2)))))/Annex!$B$8)/1000,IF(Data!$B$2="",0,"-"))</f>
        <v>5.4469376790117275E+141</v>
      </c>
      <c r="AN53" s="50">
        <f>IFERROR((5.670373*10^-8*(AR53+273.15)^4+((Annex!$B$5+Annex!$B$6)*(AR53-R53)+Annex!$B$7*(AR53-INDEX(AR:AR,IFERROR(MATCH($B53-Annex!$B$9/60,$B:$B),2)))/(60*($B53-INDEX($B:$B,IFERROR(MATCH($B53-Annex!$B$9/60,$B:$B),2)))))/Annex!$B$8)/1000,IF(Data!$B$2="",0,"-"))</f>
        <v>5.4469376790117275E+141</v>
      </c>
      <c r="AO53" s="50">
        <f>IFERROR((5.670373*10^-8*(AS53+273.15)^4+((Annex!$B$5+Annex!$B$6)*(AS53-U53)+Annex!$B$7*(AS53-INDEX(AS:AS,IFERROR(MATCH($B53-Annex!$B$9/60,$B:$B),2)))/(60*($B53-INDEX($B:$B,IFERROR(MATCH($B53-Annex!$B$9/60,$B:$B),2)))))/Annex!$B$8)/1000,IF(Data!$B$2="",0,"-"))</f>
        <v>-32.260212953801812</v>
      </c>
      <c r="AP53" s="20">
        <v>22.846</v>
      </c>
      <c r="AQ53" s="20">
        <v>9.8999999999999993E+37</v>
      </c>
      <c r="AR53" s="20">
        <v>9.8999999999999993E+37</v>
      </c>
      <c r="AS53" s="20">
        <v>-193.78</v>
      </c>
      <c r="AT53" s="20">
        <v>19.128</v>
      </c>
      <c r="AU53" s="20">
        <v>31.937000000000001</v>
      </c>
      <c r="AV53" s="20">
        <v>592.81100000000004</v>
      </c>
      <c r="AW53" s="50">
        <f>IFERROR(AVERAGE(INDEX(BC:BC,IFERROR(MATCH($B53-Annex!$B$4/60,$B:$B),2)):BC53),IF(Data!$B$2="",0,"-"))</f>
        <v>5.4469376790117275E+141</v>
      </c>
      <c r="AX53" s="50">
        <f>IFERROR(AVERAGE(INDEX(BD:BD,IFERROR(MATCH($B53-Annex!$B$4/60,$B:$B),2)):BD53),IF(Data!$B$2="",0,"-"))</f>
        <v>133.47753543172206</v>
      </c>
      <c r="AY53" s="50">
        <f>IFERROR(AVERAGE(INDEX(BE:BE,IFERROR(MATCH($B53-Annex!$B$4/60,$B:$B),2)):BE53),IF(Data!$B$2="",0,"-"))</f>
        <v>21.060252806194423</v>
      </c>
      <c r="AZ53" s="50">
        <f>IFERROR(AVERAGE(INDEX(BF:BF,IFERROR(MATCH($B53-Annex!$B$4/60,$B:$B),2)):BF53),IF(Data!$B$2="",0,"-"))</f>
        <v>-2.924371089965653</v>
      </c>
      <c r="BA53" s="50">
        <f>IFERROR(AVERAGE(INDEX(BG:BG,IFERROR(MATCH($B53-Annex!$B$4/60,$B:$B),2)):BG53),IF(Data!$B$2="",0,"-"))</f>
        <v>-2.2274999999999997E+36</v>
      </c>
      <c r="BB53" s="50">
        <f>IFERROR(AVERAGE(INDEX(BH:BH,IFERROR(MATCH($B53-Annex!$B$4/60,$B:$B),2)):BH53),IF(Data!$B$2="",0,"-"))</f>
        <v>-3.1821428571428569E+35</v>
      </c>
      <c r="BC53" s="50">
        <f>IFERROR((5.670373*10^-8*(BI53+273.15)^4+((Annex!$B$5+Annex!$B$6)*(BI53-L53)+Annex!$B$7*(BI53-INDEX(BI:BI,IFERROR(MATCH($B53-Annex!$B$9/60,$B:$B),2)))/(60*($B53-INDEX($B:$B,IFERROR(MATCH($B53-Annex!$B$9/60,$B:$B),2)))))/Annex!$B$8)/1000,IF(Data!$B$2="",0,"-"))</f>
        <v>5.4469376790117275E+141</v>
      </c>
      <c r="BD53" s="50">
        <f>IFERROR((5.670373*10^-8*(BJ53+273.15)^4+((Annex!$B$5+Annex!$B$6)*(BJ53-O53)+Annex!$B$7*(BJ53-INDEX(BJ:BJ,IFERROR(MATCH($B53-Annex!$B$9/60,$B:$B),2)))/(60*($B53-INDEX($B:$B,IFERROR(MATCH($B53-Annex!$B$9/60,$B:$B),2)))))/Annex!$B$8)/1000,IF(Data!$B$2="",0,"-"))</f>
        <v>-90.155464617549086</v>
      </c>
      <c r="BE53" s="50">
        <f>IFERROR((5.670373*10^-8*(BK53+273.15)^4+((Annex!$B$5+Annex!$B$6)*(BK53-R53)+Annex!$B$7*(BK53-INDEX(BK:BK,IFERROR(MATCH($B53-Annex!$B$9/60,$B:$B),2)))/(60*($B53-INDEX($B:$B,IFERROR(MATCH($B53-Annex!$B$9/60,$B:$B),2)))))/Annex!$B$8)/1000,IF(Data!$B$2="",0,"-"))</f>
        <v>-63.1417906272858</v>
      </c>
      <c r="BF53" s="50">
        <f>IFERROR((5.670373*10^-8*(BL53+273.15)^4+((Annex!$B$5+Annex!$B$6)*(BL53-U53)+Annex!$B$7*(BL53-INDEX(BL:BL,IFERROR(MATCH($B53-Annex!$B$9/60,$B:$B),2)))/(60*($B53-INDEX($B:$B,IFERROR(MATCH($B53-Annex!$B$9/60,$B:$B),2)))))/Annex!$B$8)/1000,IF(Data!$B$2="",0,"-"))</f>
        <v>-13.813222000408727</v>
      </c>
      <c r="BG53" s="50">
        <f>IFERROR((5.670373*10^-8*(BM53+273.15)^4+((Annex!$B$5+Annex!$B$6)*(BM53-X53)+Annex!$B$7*(BM53-INDEX(BM:BM,IFERROR(MATCH($B53-Annex!$B$9/60,$B:$B),2)))/(60*($B53-INDEX($B:$B,IFERROR(MATCH($B53-Annex!$B$9/60,$B:$B),2)))))/Annex!$B$8)/1000,IF(Data!$B$2="",0,"-"))</f>
        <v>-2.2274999999999997E+36</v>
      </c>
      <c r="BH53" s="50">
        <f>IFERROR((5.670373*10^-8*(BN53+273.15)^4+((Annex!$B$5+Annex!$B$6)*(BN53-AA53)+Annex!$B$7*(BN53-INDEX(BN:BN,IFERROR(MATCH($B53-Annex!$B$9/60,$B:$B),2)))/(60*($B53-INDEX($B:$B,IFERROR(MATCH($B53-Annex!$B$9/60,$B:$B),2)))))/Annex!$B$8)/1000,IF(Data!$B$2="",0,"-"))</f>
        <v>-2.2274999999999997E+36</v>
      </c>
      <c r="BI53" s="20">
        <v>9.8999999999999993E+37</v>
      </c>
      <c r="BJ53" s="20">
        <v>658.69399999999996</v>
      </c>
      <c r="BK53" s="20">
        <v>344.685</v>
      </c>
      <c r="BL53" s="20">
        <v>199.53100000000001</v>
      </c>
      <c r="BM53" s="20">
        <v>362.84399999999999</v>
      </c>
      <c r="BN53" s="20">
        <v>453.56</v>
      </c>
    </row>
    <row r="54" spans="1:66" x14ac:dyDescent="0.3">
      <c r="A54" s="5">
        <v>53</v>
      </c>
      <c r="B54" s="19">
        <v>4.5759999984875321</v>
      </c>
      <c r="C54" s="20">
        <v>164.22554199999999</v>
      </c>
      <c r="D54" s="20">
        <v>163.78776500000001</v>
      </c>
      <c r="E54" s="20">
        <v>218.32192900000001</v>
      </c>
      <c r="F54" s="49">
        <f>IFERROR(SUM(C54:E54),IF(Data!$B$2="",0,"-"))</f>
        <v>546.33523600000001</v>
      </c>
      <c r="G54" s="50">
        <f>IFERROR(F54-Annex!$B$10,IF(Data!$B$2="",0,"-"))</f>
        <v>119.727236</v>
      </c>
      <c r="H54" s="50">
        <f>IFERROR(AVERAGE(INDEX(G:G,IFERROR(MATCH($B54-Annex!$B$12/60,$B:$B),2)):G54),IF(Data!$B$2="",0,"-"))</f>
        <v>119.9054482857143</v>
      </c>
      <c r="I54" s="50">
        <f>IFERROR(-14000*(G54-INDEX(G:G,IFERROR(MATCH($B54-Annex!$B$11/60,$B:$B),2)))/(60*($B54-INDEX($B:$B,IFERROR(MATCH($B54-Annex!$B$11/60,$B:$B),2)))),IF(Data!$B$2="",0,"-"))</f>
        <v>122.91036034689567</v>
      </c>
      <c r="J54" s="50">
        <f>IFERROR(-14000*(H54-INDEX(H:H,IFERROR(MATCH($B54-Annex!$B$13/60,$B:$B),2)))/(60*($B54-INDEX($B:$B,IFERROR(MATCH($B54-Annex!$B$13/60,$B:$B),2)))),IF(Data!$B$2="",0,"-"))</f>
        <v>93.532300781102933</v>
      </c>
      <c r="K54" s="20">
        <v>2524.03593</v>
      </c>
      <c r="L54" s="20">
        <v>21.824999999999999</v>
      </c>
      <c r="M54" s="20">
        <v>854.37400000000002</v>
      </c>
      <c r="N54" s="20">
        <v>727.93</v>
      </c>
      <c r="O54" s="20">
        <v>187.51</v>
      </c>
      <c r="P54" s="20">
        <v>691.35</v>
      </c>
      <c r="Q54" s="20">
        <v>117.39100000000001</v>
      </c>
      <c r="R54" s="20">
        <v>-22.102</v>
      </c>
      <c r="S54" s="20">
        <v>9.8999999999999993E+37</v>
      </c>
      <c r="T54" s="20">
        <v>591.10599999999999</v>
      </c>
      <c r="U54" s="20">
        <v>331.59800000000001</v>
      </c>
      <c r="V54" s="20">
        <v>443.47300000000001</v>
      </c>
      <c r="W54" s="20">
        <v>850.42700000000002</v>
      </c>
      <c r="X54" s="20">
        <v>9.8999999999999993E+37</v>
      </c>
      <c r="Y54" s="20">
        <v>67.367999999999995</v>
      </c>
      <c r="Z54" s="20">
        <v>895.00199999999995</v>
      </c>
      <c r="AA54" s="20">
        <v>-28.091000000000001</v>
      </c>
      <c r="AB54" s="20">
        <v>237.00899999999999</v>
      </c>
      <c r="AC54" s="20">
        <v>1182.011</v>
      </c>
      <c r="AD54" s="20">
        <v>751.44200000000001</v>
      </c>
      <c r="AE54" s="20">
        <v>367.24799999999999</v>
      </c>
      <c r="AF54" s="20">
        <v>9.8999999999999993E+37</v>
      </c>
      <c r="AG54" s="20">
        <v>588.15</v>
      </c>
      <c r="AH54" s="50">
        <f>IFERROR(AVERAGE(INDEX(AL:AL,IFERROR(MATCH($B54-Annex!$B$4/60,$B:$B),2)):AL54),IF(Data!$B$2="",0,"-"))</f>
        <v>0.63587050842326254</v>
      </c>
      <c r="AI54" s="50">
        <f>IFERROR(AVERAGE(INDEX(AM:AM,IFERROR(MATCH($B54-Annex!$B$4/60,$B:$B),2)):AM54),IF(Data!$B$2="",0,"-"))</f>
        <v>1.5562679082890649E+141</v>
      </c>
      <c r="AJ54" s="50">
        <f>IFERROR(AVERAGE(INDEX(AN:AN,IFERROR(MATCH($B54-Annex!$B$4/60,$B:$B),2)):AN54),IF(Data!$B$2="",0,"-"))</f>
        <v>7.7813395414453246E+140</v>
      </c>
      <c r="AK54" s="50">
        <f>IFERROR(AVERAGE(INDEX(AO:AO,IFERROR(MATCH($B54-Annex!$B$4/60,$B:$B),2)):AO54),IF(Data!$B$2="",0,"-"))</f>
        <v>7.7813395414453246E+140</v>
      </c>
      <c r="AL54" s="50">
        <f>IFERROR((5.670373*10^-8*(AP54+273.15)^4+((Annex!$B$5+Annex!$B$6)*(AP54-L54)+Annex!$B$7*(AP54-INDEX(AP:AP,IFERROR(MATCH($B54-Annex!$B$9/60,$B:$B),2)))/(60*($B54-INDEX($B:$B,IFERROR(MATCH($B54-Annex!$B$9/60,$B:$B),2)))))/Annex!$B$8)/1000,IF(Data!$B$2="",0,"-"))</f>
        <v>0.76044608812946191</v>
      </c>
      <c r="AM54" s="50">
        <f>IFERROR((5.670373*10^-8*(AQ54+273.15)^4+((Annex!$B$5+Annex!$B$6)*(AQ54-O54)+Annex!$B$7*(AQ54-INDEX(AQ:AQ,IFERROR(MATCH($B54-Annex!$B$9/60,$B:$B),2)))/(60*($B54-INDEX($B:$B,IFERROR(MATCH($B54-Annex!$B$9/60,$B:$B),2)))))/Annex!$B$8)/1000,IF(Data!$B$2="",0,"-"))</f>
        <v>-4.7121488917877247E+37</v>
      </c>
      <c r="AN54" s="50">
        <f>IFERROR((5.670373*10^-8*(AR54+273.15)^4+((Annex!$B$5+Annex!$B$6)*(AR54-R54)+Annex!$B$7*(AR54-INDEX(AR:AR,IFERROR(MATCH($B54-Annex!$B$9/60,$B:$B),2)))/(60*($B54-INDEX($B:$B,IFERROR(MATCH($B54-Annex!$B$9/60,$B:$B),2)))))/Annex!$B$8)/1000,IF(Data!$B$2="",0,"-"))</f>
        <v>-41.345030577014668</v>
      </c>
      <c r="AO54" s="50">
        <f>IFERROR((5.670373*10^-8*(AS54+273.15)^4+((Annex!$B$5+Annex!$B$6)*(AS54-U54)+Annex!$B$7*(AS54-INDEX(AS:AS,IFERROR(MATCH($B54-Annex!$B$9/60,$B:$B),2)))/(60*($B54-INDEX($B:$B,IFERROR(MATCH($B54-Annex!$B$9/60,$B:$B),2)))))/Annex!$B$8)/1000,IF(Data!$B$2="",0,"-"))</f>
        <v>5.4469376790117275E+141</v>
      </c>
      <c r="AP54" s="20">
        <v>23.18</v>
      </c>
      <c r="AQ54" s="20">
        <v>-144.07</v>
      </c>
      <c r="AR54" s="20">
        <v>-39.472999999999999</v>
      </c>
      <c r="AS54" s="20">
        <v>9.8999999999999993E+37</v>
      </c>
      <c r="AT54" s="20">
        <v>19.181000000000001</v>
      </c>
      <c r="AU54" s="20">
        <v>31.901</v>
      </c>
      <c r="AV54" s="20">
        <v>666.16099999999994</v>
      </c>
      <c r="AW54" s="50">
        <f>IFERROR(AVERAGE(INDEX(BC:BC,IFERROR(MATCH($B54-Annex!$B$4/60,$B:$B),2)):BC54),IF(Data!$B$2="",0,"-"))</f>
        <v>5.4469376790117275E+141</v>
      </c>
      <c r="AX54" s="50">
        <f>IFERROR(AVERAGE(INDEX(BD:BD,IFERROR(MATCH($B54-Annex!$B$4/60,$B:$B),2)):BD54),IF(Data!$B$2="",0,"-"))</f>
        <v>115.6213115665457</v>
      </c>
      <c r="AY54" s="50">
        <f>IFERROR(AVERAGE(INDEX(BE:BE,IFERROR(MATCH($B54-Annex!$B$4/60,$B:$B),2)):BE54),IF(Data!$B$2="",0,"-"))</f>
        <v>24.009870677501237</v>
      </c>
      <c r="AZ54" s="50">
        <f>IFERROR(AVERAGE(INDEX(BF:BF,IFERROR(MATCH($B54-Annex!$B$4/60,$B:$B),2)):BF54),IF(Data!$B$2="",0,"-"))</f>
        <v>-0.91486898960347263</v>
      </c>
      <c r="BA54" s="50">
        <f>IFERROR(AVERAGE(INDEX(BG:BG,IFERROR(MATCH($B54-Annex!$B$4/60,$B:$B),2)):BG54),IF(Data!$B$2="",0,"-"))</f>
        <v>-2.2274999999999997E+36</v>
      </c>
      <c r="BB54" s="50">
        <f>IFERROR(AVERAGE(INDEX(BH:BH,IFERROR(MATCH($B54-Annex!$B$4/60,$B:$B),2)):BH54),IF(Data!$B$2="",0,"-"))</f>
        <v>-3.1821428571428569E+35</v>
      </c>
      <c r="BC54" s="50">
        <f>IFERROR((5.670373*10^-8*(BI54+273.15)^4+((Annex!$B$5+Annex!$B$6)*(BI54-L54)+Annex!$B$7*(BI54-INDEX(BI:BI,IFERROR(MATCH($B54-Annex!$B$9/60,$B:$B),2)))/(60*($B54-INDEX($B:$B,IFERROR(MATCH($B54-Annex!$B$9/60,$B:$B),2)))))/Annex!$B$8)/1000,IF(Data!$B$2="",0,"-"))</f>
        <v>5.4469376790117275E+141</v>
      </c>
      <c r="BD54" s="50">
        <f>IFERROR((5.670373*10^-8*(BJ54+273.15)^4+((Annex!$B$5+Annex!$B$6)*(BJ54-O54)+Annex!$B$7*(BJ54-INDEX(BJ:BJ,IFERROR(MATCH($B54-Annex!$B$9/60,$B:$B),2)))/(60*($B54-INDEX($B:$B,IFERROR(MATCH($B54-Annex!$B$9/60,$B:$B),2)))))/Annex!$B$8)/1000,IF(Data!$B$2="",0,"-"))</f>
        <v>34.253395189419294</v>
      </c>
      <c r="BE54" s="50">
        <f>IFERROR((5.670373*10^-8*(BK54+273.15)^4+((Annex!$B$5+Annex!$B$6)*(BK54-R54)+Annex!$B$7*(BK54-INDEX(BK:BK,IFERROR(MATCH($B54-Annex!$B$9/60,$B:$B),2)))/(60*($B54-INDEX($B:$B,IFERROR(MATCH($B54-Annex!$B$9/60,$B:$B),2)))))/Annex!$B$8)/1000,IF(Data!$B$2="",0,"-"))</f>
        <v>31.153568446521241</v>
      </c>
      <c r="BF54" s="50">
        <f>IFERROR((5.670373*10^-8*(BL54+273.15)^4+((Annex!$B$5+Annex!$B$6)*(BL54-U54)+Annex!$B$7*(BL54-INDEX(BL:BL,IFERROR(MATCH($B54-Annex!$B$9/60,$B:$B),2)))/(60*($B54-INDEX($B:$B,IFERROR(MATCH($B54-Annex!$B$9/60,$B:$B),2)))))/Annex!$B$8)/1000,IF(Data!$B$2="",0,"-"))</f>
        <v>50.441873534630808</v>
      </c>
      <c r="BG54" s="50">
        <f>IFERROR((5.670373*10^-8*(BM54+273.15)^4+((Annex!$B$5+Annex!$B$6)*(BM54-X54)+Annex!$B$7*(BM54-INDEX(BM:BM,IFERROR(MATCH($B54-Annex!$B$9/60,$B:$B),2)))/(60*($B54-INDEX($B:$B,IFERROR(MATCH($B54-Annex!$B$9/60,$B:$B),2)))))/Annex!$B$8)/1000,IF(Data!$B$2="",0,"-"))</f>
        <v>-2.2274999999999997E+36</v>
      </c>
      <c r="BH54" s="50">
        <f>IFERROR((5.670373*10^-8*(BN54+273.15)^4+((Annex!$B$5+Annex!$B$6)*(BN54-AA54)+Annex!$B$7*(BN54-INDEX(BN:BN,IFERROR(MATCH($B54-Annex!$B$9/60,$B:$B),2)))/(60*($B54-INDEX($B:$B,IFERROR(MATCH($B54-Annex!$B$9/60,$B:$B),2)))))/Annex!$B$8)/1000,IF(Data!$B$2="",0,"-"))</f>
        <v>95.782451060754184</v>
      </c>
      <c r="BI54" s="20">
        <v>9.8999999999999993E+37</v>
      </c>
      <c r="BJ54" s="20">
        <v>786.44299999999998</v>
      </c>
      <c r="BK54" s="20">
        <v>441.666</v>
      </c>
      <c r="BL54" s="20">
        <v>277.11599999999999</v>
      </c>
      <c r="BM54" s="20">
        <v>420.04899999999998</v>
      </c>
      <c r="BN54" s="20">
        <v>554.57899999999995</v>
      </c>
    </row>
    <row r="55" spans="1:66" x14ac:dyDescent="0.3">
      <c r="A55" s="5">
        <v>54</v>
      </c>
      <c r="B55" s="19">
        <v>4.6679999982006848</v>
      </c>
      <c r="C55" s="20">
        <v>164.262147</v>
      </c>
      <c r="D55" s="20">
        <v>163.748681</v>
      </c>
      <c r="E55" s="20">
        <v>218.36756700000001</v>
      </c>
      <c r="F55" s="49">
        <f>IFERROR(SUM(C55:E55),IF(Data!$B$2="",0,"-"))</f>
        <v>546.37839499999995</v>
      </c>
      <c r="G55" s="50">
        <f>IFERROR(F55-Annex!$B$10,IF(Data!$B$2="",0,"-"))</f>
        <v>119.77039499999995</v>
      </c>
      <c r="H55" s="50">
        <f>IFERROR(AVERAGE(INDEX(G:G,IFERROR(MATCH($B55-Annex!$B$12/60,$B:$B),2)):G55),IF(Data!$B$2="",0,"-"))</f>
        <v>119.86520128571429</v>
      </c>
      <c r="I55" s="50">
        <f>IFERROR(-14000*(G55-INDEX(G:G,IFERROR(MATCH($B55-Annex!$B$11/60,$B:$B),2)))/(60*($B55-INDEX($B:$B,IFERROR(MATCH($B55-Annex!$B$11/60,$B:$B),2)))),IF(Data!$B$2="",0,"-"))</f>
        <v>98.102535538122268</v>
      </c>
      <c r="J55" s="50">
        <f>IFERROR(-14000*(H55-INDEX(H:H,IFERROR(MATCH($B55-Annex!$B$13/60,$B:$B),2)))/(60*($B55-INDEX($B:$B,IFERROR(MATCH($B55-Annex!$B$13/60,$B:$B),2)))),IF(Data!$B$2="",0,"-"))</f>
        <v>94.095649765770915</v>
      </c>
      <c r="K55" s="20">
        <v>2381.3577100000002</v>
      </c>
      <c r="L55" s="20">
        <v>21.878</v>
      </c>
      <c r="M55" s="20">
        <v>586.69799999999998</v>
      </c>
      <c r="N55" s="20">
        <v>785.35500000000002</v>
      </c>
      <c r="O55" s="20">
        <v>-77.655000000000001</v>
      </c>
      <c r="P55" s="20">
        <v>748.01499999999999</v>
      </c>
      <c r="Q55" s="20">
        <v>198.535</v>
      </c>
      <c r="R55" s="20">
        <v>51.796999999999997</v>
      </c>
      <c r="S55" s="20">
        <v>9.8999999999999993E+37</v>
      </c>
      <c r="T55" s="20">
        <v>399.15300000000002</v>
      </c>
      <c r="U55" s="20">
        <v>303.625</v>
      </c>
      <c r="V55" s="20">
        <v>433.04199999999997</v>
      </c>
      <c r="W55" s="20">
        <v>977.37599999999998</v>
      </c>
      <c r="X55" s="20">
        <v>9.8999999999999993E+37</v>
      </c>
      <c r="Y55" s="20">
        <v>73.198999999999998</v>
      </c>
      <c r="Z55" s="20">
        <v>947.19100000000003</v>
      </c>
      <c r="AA55" s="20">
        <v>-124.13</v>
      </c>
      <c r="AB55" s="20">
        <v>-44.383000000000003</v>
      </c>
      <c r="AC55" s="20">
        <v>1182.98</v>
      </c>
      <c r="AD55" s="20">
        <v>766.274</v>
      </c>
      <c r="AE55" s="20">
        <v>392.11200000000002</v>
      </c>
      <c r="AF55" s="20">
        <v>9.8999999999999993E+37</v>
      </c>
      <c r="AG55" s="20">
        <v>421.13900000000001</v>
      </c>
      <c r="AH55" s="50">
        <f>IFERROR(AVERAGE(INDEX(AL:AL,IFERROR(MATCH($B55-Annex!$B$4/60,$B:$B),2)):AL55),IF(Data!$B$2="",0,"-"))</f>
        <v>0.67970614153602404</v>
      </c>
      <c r="AI55" s="50">
        <f>IFERROR(AVERAGE(INDEX(AM:AM,IFERROR(MATCH($B55-Annex!$B$4/60,$B:$B),2)):AM55),IF(Data!$B$2="",0,"-"))</f>
        <v>1.5562679082890649E+141</v>
      </c>
      <c r="AJ55" s="50">
        <f>IFERROR(AVERAGE(INDEX(AN:AN,IFERROR(MATCH($B55-Annex!$B$4/60,$B:$B),2)):AN55),IF(Data!$B$2="",0,"-"))</f>
        <v>1.5562679082890649E+141</v>
      </c>
      <c r="AK55" s="50">
        <f>IFERROR(AVERAGE(INDEX(AO:AO,IFERROR(MATCH($B55-Annex!$B$4/60,$B:$B),2)):AO55),IF(Data!$B$2="",0,"-"))</f>
        <v>1.5562679082890649E+141</v>
      </c>
      <c r="AL55" s="50">
        <f>IFERROR((5.670373*10^-8*(AP55+273.15)^4+((Annex!$B$5+Annex!$B$6)*(AP55-L55)+Annex!$B$7*(AP55-INDEX(AP:AP,IFERROR(MATCH($B55-Annex!$B$9/60,$B:$B),2)))/(60*($B55-INDEX($B:$B,IFERROR(MATCH($B55-Annex!$B$9/60,$B:$B),2)))))/Annex!$B$8)/1000,IF(Data!$B$2="",0,"-"))</f>
        <v>0.8108166916414864</v>
      </c>
      <c r="AM55" s="50">
        <f>IFERROR((5.670373*10^-8*(AQ55+273.15)^4+((Annex!$B$5+Annex!$B$6)*(AQ55-O55)+Annex!$B$7*(AQ55-INDEX(AQ:AQ,IFERROR(MATCH($B55-Annex!$B$9/60,$B:$B),2)))/(60*($B55-INDEX($B:$B,IFERROR(MATCH($B55-Annex!$B$9/60,$B:$B),2)))))/Annex!$B$8)/1000,IF(Data!$B$2="",0,"-"))</f>
        <v>-4.7078804494613374E+37</v>
      </c>
      <c r="AN55" s="50">
        <f>IFERROR((5.670373*10^-8*(AR55+273.15)^4+((Annex!$B$5+Annex!$B$6)*(AR55-R55)+Annex!$B$7*(AR55-INDEX(AR:AR,IFERROR(MATCH($B55-Annex!$B$9/60,$B:$B),2)))/(60*($B55-INDEX($B:$B,IFERROR(MATCH($B55-Annex!$B$9/60,$B:$B),2)))))/Annex!$B$8)/1000,IF(Data!$B$2="",0,"-"))</f>
        <v>5.4469376790117275E+141</v>
      </c>
      <c r="AO55" s="50">
        <f>IFERROR((5.670373*10^-8*(AS55+273.15)^4+((Annex!$B$5+Annex!$B$6)*(AS55-U55)+Annex!$B$7*(AS55-INDEX(AS:AS,IFERROR(MATCH($B55-Annex!$B$9/60,$B:$B),2)))/(60*($B55-INDEX($B:$B,IFERROR(MATCH($B55-Annex!$B$9/60,$B:$B),2)))))/Annex!$B$8)/1000,IF(Data!$B$2="",0,"-"))</f>
        <v>5.4469376790117275E+141</v>
      </c>
      <c r="AP55" s="20">
        <v>23.547999999999998</v>
      </c>
      <c r="AQ55" s="20">
        <v>-163.94900000000001</v>
      </c>
      <c r="AR55" s="20">
        <v>9.8999999999999993E+37</v>
      </c>
      <c r="AS55" s="20">
        <v>9.8999999999999993E+37</v>
      </c>
      <c r="AT55" s="20">
        <v>19.181000000000001</v>
      </c>
      <c r="AU55" s="20">
        <v>31.901</v>
      </c>
      <c r="AV55" s="20">
        <v>592.827</v>
      </c>
      <c r="AW55" s="50">
        <f>IFERROR(AVERAGE(INDEX(BC:BC,IFERROR(MATCH($B55-Annex!$B$4/60,$B:$B),2)):BC55),IF(Data!$B$2="",0,"-"))</f>
        <v>5.4469376790117275E+141</v>
      </c>
      <c r="AX55" s="50">
        <f>IFERROR(AVERAGE(INDEX(BD:BD,IFERROR(MATCH($B55-Annex!$B$4/60,$B:$B),2)):BD55),IF(Data!$B$2="",0,"-"))</f>
        <v>109.65586956014128</v>
      </c>
      <c r="AY55" s="50">
        <f>IFERROR(AVERAGE(INDEX(BE:BE,IFERROR(MATCH($B55-Annex!$B$4/60,$B:$B),2)):BE55),IF(Data!$B$2="",0,"-"))</f>
        <v>38.181134464738236</v>
      </c>
      <c r="AZ55" s="50">
        <f>IFERROR(AVERAGE(INDEX(BF:BF,IFERROR(MATCH($B55-Annex!$B$4/60,$B:$B),2)):BF55),IF(Data!$B$2="",0,"-"))</f>
        <v>8.4396904114540465</v>
      </c>
      <c r="BA55" s="50">
        <f>IFERROR(AVERAGE(INDEX(BG:BG,IFERROR(MATCH($B55-Annex!$B$4/60,$B:$B),2)):BG55),IF(Data!$B$2="",0,"-"))</f>
        <v>-2.2274999999999997E+36</v>
      </c>
      <c r="BB55" s="50">
        <f>IFERROR(AVERAGE(INDEX(BH:BH,IFERROR(MATCH($B55-Annex!$B$4/60,$B:$B),2)):BH55),IF(Data!$B$2="",0,"-"))</f>
        <v>-3.1821428571428569E+35</v>
      </c>
      <c r="BC55" s="50">
        <f>IFERROR((5.670373*10^-8*(BI55+273.15)^4+((Annex!$B$5+Annex!$B$6)*(BI55-L55)+Annex!$B$7*(BI55-INDEX(BI:BI,IFERROR(MATCH($B55-Annex!$B$9/60,$B:$B),2)))/(60*($B55-INDEX($B:$B,IFERROR(MATCH($B55-Annex!$B$9/60,$B:$B),2)))))/Annex!$B$8)/1000,IF(Data!$B$2="",0,"-"))</f>
        <v>5.4469376790117275E+141</v>
      </c>
      <c r="BD55" s="50">
        <f>IFERROR((5.670373*10^-8*(BJ55+273.15)^4+((Annex!$B$5+Annex!$B$6)*(BJ55-O55)+Annex!$B$7*(BJ55-INDEX(BJ:BJ,IFERROR(MATCH($B55-Annex!$B$9/60,$B:$B),2)))/(60*($B55-INDEX($B:$B,IFERROR(MATCH($B55-Annex!$B$9/60,$B:$B),2)))))/Annex!$B$8)/1000,IF(Data!$B$2="",0,"-"))</f>
        <v>119.92929133490043</v>
      </c>
      <c r="BE55" s="50">
        <f>IFERROR((5.670373*10^-8*(BK55+273.15)^4+((Annex!$B$5+Annex!$B$6)*(BK55-R55)+Annex!$B$7*(BK55-INDEX(BK:BK,IFERROR(MATCH($B55-Annex!$B$9/60,$B:$B),2)))/(60*($B55-INDEX($B:$B,IFERROR(MATCH($B55-Annex!$B$9/60,$B:$B),2)))))/Annex!$B$8)/1000,IF(Data!$B$2="",0,"-"))</f>
        <v>125.50886185919238</v>
      </c>
      <c r="BF55" s="50">
        <f>IFERROR((5.670373*10^-8*(BL55+273.15)^4+((Annex!$B$5+Annex!$B$6)*(BL55-U55)+Annex!$B$7*(BL55-INDEX(BL:BL,IFERROR(MATCH($B55-Annex!$B$9/60,$B:$B),2)))/(60*($B55-INDEX($B:$B,IFERROR(MATCH($B55-Annex!$B$9/60,$B:$B),2)))))/Annex!$B$8)/1000,IF(Data!$B$2="",0,"-"))</f>
        <v>-28.388427269394349</v>
      </c>
      <c r="BG55" s="50">
        <f>IFERROR((5.670373*10^-8*(BM55+273.15)^4+((Annex!$B$5+Annex!$B$6)*(BM55-X55)+Annex!$B$7*(BM55-INDEX(BM:BM,IFERROR(MATCH($B55-Annex!$B$9/60,$B:$B),2)))/(60*($B55-INDEX($B:$B,IFERROR(MATCH($B55-Annex!$B$9/60,$B:$B),2)))))/Annex!$B$8)/1000,IF(Data!$B$2="",0,"-"))</f>
        <v>-2.2274999999999997E+36</v>
      </c>
      <c r="BH55" s="50">
        <f>IFERROR((5.670373*10^-8*(BN55+273.15)^4+((Annex!$B$5+Annex!$B$6)*(BN55-AA55)+Annex!$B$7*(BN55-INDEX(BN:BN,IFERROR(MATCH($B55-Annex!$B$9/60,$B:$B),2)))/(60*($B55-INDEX($B:$B,IFERROR(MATCH($B55-Annex!$B$9/60,$B:$B),2)))))/Annex!$B$8)/1000,IF(Data!$B$2="",0,"-"))</f>
        <v>123.1209968833045</v>
      </c>
      <c r="BI55" s="20">
        <v>9.8999999999999993E+37</v>
      </c>
      <c r="BJ55" s="20">
        <v>744.245</v>
      </c>
      <c r="BK55" s="20">
        <v>534.91399999999999</v>
      </c>
      <c r="BL55" s="20">
        <v>143.79300000000001</v>
      </c>
      <c r="BM55" s="20">
        <v>320.61</v>
      </c>
      <c r="BN55" s="20">
        <v>606.50199999999995</v>
      </c>
    </row>
    <row r="56" spans="1:66" x14ac:dyDescent="0.3">
      <c r="A56" s="5">
        <v>55</v>
      </c>
      <c r="B56" s="19">
        <v>4.7600000083912164</v>
      </c>
      <c r="C56" s="20">
        <v>164.25564499999999</v>
      </c>
      <c r="D56" s="20">
        <v>163.80161799999999</v>
      </c>
      <c r="E56" s="20">
        <v>218.33904000000001</v>
      </c>
      <c r="F56" s="49">
        <f>IFERROR(SUM(C56:E56),IF(Data!$B$2="",0,"-"))</f>
        <v>546.39630299999999</v>
      </c>
      <c r="G56" s="50">
        <f>IFERROR(F56-Annex!$B$10,IF(Data!$B$2="",0,"-"))</f>
        <v>119.78830299999998</v>
      </c>
      <c r="H56" s="50">
        <f>IFERROR(AVERAGE(INDEX(G:G,IFERROR(MATCH($B56-Annex!$B$12/60,$B:$B),2)):G56),IF(Data!$B$2="",0,"-"))</f>
        <v>119.84124157142858</v>
      </c>
      <c r="I56" s="50">
        <f>IFERROR(-14000*(G56-INDEX(G:G,IFERROR(MATCH($B56-Annex!$B$11/60,$B:$B),2)))/(60*($B56-INDEX($B:$B,IFERROR(MATCH($B56-Annex!$B$11/60,$B:$B),2)))),IF(Data!$B$2="",0,"-"))</f>
        <v>103.33616811044563</v>
      </c>
      <c r="J56" s="50">
        <f>IFERROR(-14000*(H56-INDEX(H:H,IFERROR(MATCH($B56-Annex!$B$13/60,$B:$B),2)))/(60*($B56-INDEX($B:$B,IFERROR(MATCH($B56-Annex!$B$13/60,$B:$B),2)))),IF(Data!$B$2="",0,"-"))</f>
        <v>95.209530481718431</v>
      </c>
      <c r="K56" s="20">
        <v>1996.99578</v>
      </c>
      <c r="L56" s="20">
        <v>21.771999999999998</v>
      </c>
      <c r="M56" s="20">
        <v>870.89099999999996</v>
      </c>
      <c r="N56" s="20">
        <v>524.56799999999998</v>
      </c>
      <c r="O56" s="20">
        <v>-2.3279999999999998</v>
      </c>
      <c r="P56" s="20">
        <v>717.30899999999997</v>
      </c>
      <c r="Q56" s="20">
        <v>511.27199999999999</v>
      </c>
      <c r="R56" s="20">
        <v>62.375</v>
      </c>
      <c r="S56" s="20">
        <v>9.8999999999999993E+37</v>
      </c>
      <c r="T56" s="20">
        <v>170.566</v>
      </c>
      <c r="U56" s="20">
        <v>177.33500000000001</v>
      </c>
      <c r="V56" s="20">
        <v>242.999</v>
      </c>
      <c r="W56" s="20">
        <v>919.75900000000001</v>
      </c>
      <c r="X56" s="20">
        <v>9.8999999999999993E+37</v>
      </c>
      <c r="Y56" s="20">
        <v>393.25900000000001</v>
      </c>
      <c r="Z56" s="20">
        <v>1107.8820000000001</v>
      </c>
      <c r="AA56" s="20">
        <v>9.8999999999999993E+37</v>
      </c>
      <c r="AB56" s="20">
        <v>9.8999999999999993E+37</v>
      </c>
      <c r="AC56" s="20">
        <v>886.56799999999998</v>
      </c>
      <c r="AD56" s="20">
        <v>753.98400000000004</v>
      </c>
      <c r="AE56" s="20">
        <v>675.32600000000002</v>
      </c>
      <c r="AF56" s="20">
        <v>-48.722999999999999</v>
      </c>
      <c r="AG56" s="20">
        <v>212.57599999999999</v>
      </c>
      <c r="AH56" s="50">
        <f>IFERROR(AVERAGE(INDEX(AL:AL,IFERROR(MATCH($B56-Annex!$B$4/60,$B:$B),2)):AL56),IF(Data!$B$2="",0,"-"))</f>
        <v>0.70942490132983349</v>
      </c>
      <c r="AI56" s="50">
        <f>IFERROR(AVERAGE(INDEX(AM:AM,IFERROR(MATCH($B56-Annex!$B$4/60,$B:$B),2)):AM56),IF(Data!$B$2="",0,"-"))</f>
        <v>1.5562679082890649E+141</v>
      </c>
      <c r="AJ56" s="50">
        <f>IFERROR(AVERAGE(INDEX(AN:AN,IFERROR(MATCH($B56-Annex!$B$4/60,$B:$B),2)):AN56),IF(Data!$B$2="",0,"-"))</f>
        <v>2.3344018624335974E+141</v>
      </c>
      <c r="AK56" s="50">
        <f>IFERROR(AVERAGE(INDEX(AO:AO,IFERROR(MATCH($B56-Annex!$B$4/60,$B:$B),2)):AO56),IF(Data!$B$2="",0,"-"))</f>
        <v>2.3344018624335974E+141</v>
      </c>
      <c r="AL56" s="50">
        <f>IFERROR((5.670373*10^-8*(AP56+273.15)^4+((Annex!$B$5+Annex!$B$6)*(AP56-L56)+Annex!$B$7*(AP56-INDEX(AP:AP,IFERROR(MATCH($B56-Annex!$B$9/60,$B:$B),2)))/(60*($B56-INDEX($B:$B,IFERROR(MATCH($B56-Annex!$B$9/60,$B:$B),2)))))/Annex!$B$8)/1000,IF(Data!$B$2="",0,"-"))</f>
        <v>0.778347967663364</v>
      </c>
      <c r="AM56" s="50">
        <f>IFERROR((5.670373*10^-8*(AQ56+273.15)^4+((Annex!$B$5+Annex!$B$6)*(AQ56-O56)+Annex!$B$7*(AQ56-INDEX(AQ:AQ,IFERROR(MATCH($B56-Annex!$B$9/60,$B:$B),2)))/(60*($B56-INDEX($B:$B,IFERROR(MATCH($B56-Annex!$B$9/60,$B:$B),2)))))/Annex!$B$8)/1000,IF(Data!$B$2="",0,"-"))</f>
        <v>64.609723283394317</v>
      </c>
      <c r="AN56" s="50">
        <f>IFERROR((5.670373*10^-8*(AR56+273.15)^4+((Annex!$B$5+Annex!$B$6)*(AR56-R56)+Annex!$B$7*(AR56-INDEX(AR:AR,IFERROR(MATCH($B56-Annex!$B$9/60,$B:$B),2)))/(60*($B56-INDEX($B:$B,IFERROR(MATCH($B56-Annex!$B$9/60,$B:$B),2)))))/Annex!$B$8)/1000,IF(Data!$B$2="",0,"-"))</f>
        <v>5.4469376790117275E+141</v>
      </c>
      <c r="AO56" s="50">
        <f>IFERROR((5.670373*10^-8*(AS56+273.15)^4+((Annex!$B$5+Annex!$B$6)*(AS56-U56)+Annex!$B$7*(AS56-INDEX(AS:AS,IFERROR(MATCH($B56-Annex!$B$9/60,$B:$B),2)))/(60*($B56-INDEX($B:$B,IFERROR(MATCH($B56-Annex!$B$9/60,$B:$B),2)))))/Annex!$B$8)/1000,IF(Data!$B$2="",0,"-"))</f>
        <v>5.4469376790117275E+141</v>
      </c>
      <c r="AP56" s="20">
        <v>23.794</v>
      </c>
      <c r="AQ56" s="20">
        <v>-8.4979999999999993</v>
      </c>
      <c r="AR56" s="20">
        <v>9.8999999999999993E+37</v>
      </c>
      <c r="AS56" s="20">
        <v>9.8999999999999993E+37</v>
      </c>
      <c r="AT56" s="20">
        <v>19.146000000000001</v>
      </c>
      <c r="AU56" s="20">
        <v>31.831</v>
      </c>
      <c r="AV56" s="20">
        <v>624.83600000000001</v>
      </c>
      <c r="AW56" s="50">
        <f>IFERROR(AVERAGE(INDEX(BC:BC,IFERROR(MATCH($B56-Annex!$B$4/60,$B:$B),2)):BC56),IF(Data!$B$2="",0,"-"))</f>
        <v>5.4469376790117275E+141</v>
      </c>
      <c r="AX56" s="50">
        <f>IFERROR(AVERAGE(INDEX(BD:BD,IFERROR(MATCH($B56-Annex!$B$4/60,$B:$B),2)):BD56),IF(Data!$B$2="",0,"-"))</f>
        <v>129.57874205781187</v>
      </c>
      <c r="AY56" s="50">
        <f>IFERROR(AVERAGE(INDEX(BE:BE,IFERROR(MATCH($B56-Annex!$B$4/60,$B:$B),2)):BE56),IF(Data!$B$2="",0,"-"))</f>
        <v>41.043675198133236</v>
      </c>
      <c r="AZ56" s="50">
        <f>IFERROR(AVERAGE(INDEX(BF:BF,IFERROR(MATCH($B56-Annex!$B$4/60,$B:$B),2)):BF56),IF(Data!$B$2="",0,"-"))</f>
        <v>13.816477548196659</v>
      </c>
      <c r="BA56" s="50">
        <f>IFERROR(AVERAGE(INDEX(BG:BG,IFERROR(MATCH($B56-Annex!$B$4/60,$B:$B),2)):BG56),IF(Data!$B$2="",0,"-"))</f>
        <v>-2.2274999999999997E+36</v>
      </c>
      <c r="BB56" s="50">
        <f>IFERROR(AVERAGE(INDEX(BH:BH,IFERROR(MATCH($B56-Annex!$B$4/60,$B:$B),2)):BH56),IF(Data!$B$2="",0,"-"))</f>
        <v>-6.3642857142857137E+35</v>
      </c>
      <c r="BC56" s="50">
        <f>IFERROR((5.670373*10^-8*(BI56+273.15)^4+((Annex!$B$5+Annex!$B$6)*(BI56-L56)+Annex!$B$7*(BI56-INDEX(BI:BI,IFERROR(MATCH($B56-Annex!$B$9/60,$B:$B),2)))/(60*($B56-INDEX($B:$B,IFERROR(MATCH($B56-Annex!$B$9/60,$B:$B),2)))))/Annex!$B$8)/1000,IF(Data!$B$2="",0,"-"))</f>
        <v>5.4469376790117275E+141</v>
      </c>
      <c r="BD56" s="50">
        <f>IFERROR((5.670373*10^-8*(BJ56+273.15)^4+((Annex!$B$5+Annex!$B$6)*(BJ56-O56)+Annex!$B$7*(BJ56-INDEX(BJ:BJ,IFERROR(MATCH($B56-Annex!$B$9/60,$B:$B),2)))/(60*($B56-INDEX($B:$B,IFERROR(MATCH($B56-Annex!$B$9/60,$B:$B),2)))))/Annex!$B$8)/1000,IF(Data!$B$2="",0,"-"))</f>
        <v>123.45091776956473</v>
      </c>
      <c r="BE56" s="50">
        <f>IFERROR((5.670373*10^-8*(BK56+273.15)^4+((Annex!$B$5+Annex!$B$6)*(BK56-R56)+Annex!$B$7*(BK56-INDEX(BK:BK,IFERROR(MATCH($B56-Annex!$B$9/60,$B:$B),2)))/(60*($B56-INDEX($B:$B,IFERROR(MATCH($B56-Annex!$B$9/60,$B:$B),2)))))/Annex!$B$8)/1000,IF(Data!$B$2="",0,"-"))</f>
        <v>82.829305552258049</v>
      </c>
      <c r="BF56" s="50">
        <f>IFERROR((5.670373*10^-8*(BL56+273.15)^4+((Annex!$B$5+Annex!$B$6)*(BL56-U56)+Annex!$B$7*(BL56-INDEX(BL:BL,IFERROR(MATCH($B56-Annex!$B$9/60,$B:$B),2)))/(60*($B56-INDEX($B:$B,IFERROR(MATCH($B56-Annex!$B$9/60,$B:$B),2)))))/Annex!$B$8)/1000,IF(Data!$B$2="",0,"-"))</f>
        <v>18.012664991207497</v>
      </c>
      <c r="BG56" s="50">
        <f>IFERROR((5.670373*10^-8*(BM56+273.15)^4+((Annex!$B$5+Annex!$B$6)*(BM56-X56)+Annex!$B$7*(BM56-INDEX(BM:BM,IFERROR(MATCH($B56-Annex!$B$9/60,$B:$B),2)))/(60*($B56-INDEX($B:$B,IFERROR(MATCH($B56-Annex!$B$9/60,$B:$B),2)))))/Annex!$B$8)/1000,IF(Data!$B$2="",0,"-"))</f>
        <v>-2.2274999999999997E+36</v>
      </c>
      <c r="BH56" s="50">
        <f>IFERROR((5.670373*10^-8*(BN56+273.15)^4+((Annex!$B$5+Annex!$B$6)*(BN56-AA56)+Annex!$B$7*(BN56-INDEX(BN:BN,IFERROR(MATCH($B56-Annex!$B$9/60,$B:$B),2)))/(60*($B56-INDEX($B:$B,IFERROR(MATCH($B56-Annex!$B$9/60,$B:$B),2)))))/Annex!$B$8)/1000,IF(Data!$B$2="",0,"-"))</f>
        <v>-2.2274999999999997E+36</v>
      </c>
      <c r="BI56" s="20">
        <v>9.8999999999999993E+37</v>
      </c>
      <c r="BJ56" s="20">
        <v>830.04399999999998</v>
      </c>
      <c r="BK56" s="20">
        <v>540.85400000000004</v>
      </c>
      <c r="BL56" s="20">
        <v>296.76400000000001</v>
      </c>
      <c r="BM56" s="20">
        <v>399.59100000000001</v>
      </c>
      <c r="BN56" s="20">
        <v>635.22</v>
      </c>
    </row>
    <row r="57" spans="1:66" x14ac:dyDescent="0.3">
      <c r="A57" s="5">
        <v>56</v>
      </c>
      <c r="B57" s="19">
        <v>4.8453333356883377</v>
      </c>
      <c r="C57" s="20">
        <v>164.24100100000001</v>
      </c>
      <c r="D57" s="20">
        <v>163.73076399999999</v>
      </c>
      <c r="E57" s="20">
        <v>218.334159</v>
      </c>
      <c r="F57" s="49">
        <f>IFERROR(SUM(C57:E57),IF(Data!$B$2="",0,"-"))</f>
        <v>546.305924</v>
      </c>
      <c r="G57" s="50">
        <f>IFERROR(F57-Annex!$B$10,IF(Data!$B$2="",0,"-"))</f>
        <v>119.697924</v>
      </c>
      <c r="H57" s="50">
        <f>IFERROR(AVERAGE(INDEX(G:G,IFERROR(MATCH($B57-Annex!$B$12/60,$B:$B),2)):G57),IF(Data!$B$2="",0,"-"))</f>
        <v>119.79645442857145</v>
      </c>
      <c r="I57" s="50">
        <f>IFERROR(-14000*(G57-INDEX(G:G,IFERROR(MATCH($B57-Annex!$B$11/60,$B:$B),2)))/(60*($B57-INDEX($B:$B,IFERROR(MATCH($B57-Annex!$B$11/60,$B:$B),2)))),IF(Data!$B$2="",0,"-"))</f>
        <v>102.25932070287877</v>
      </c>
      <c r="J57" s="50">
        <f>IFERROR(-14000*(H57-INDEX(H:H,IFERROR(MATCH($B57-Annex!$B$13/60,$B:$B),2)))/(60*($B57-INDEX($B:$B,IFERROR(MATCH($B57-Annex!$B$13/60,$B:$B),2)))),IF(Data!$B$2="",0,"-"))</f>
        <v>100.15222772324908</v>
      </c>
      <c r="K57" s="20">
        <v>2233.2413900000001</v>
      </c>
      <c r="L57" s="20">
        <v>22.027999999999999</v>
      </c>
      <c r="M57" s="20">
        <v>9.8999999999999993E+37</v>
      </c>
      <c r="N57" s="20">
        <v>568.86400000000003</v>
      </c>
      <c r="O57" s="20">
        <v>9.8999999999999993E+37</v>
      </c>
      <c r="P57" s="20">
        <v>743.99599999999998</v>
      </c>
      <c r="Q57" s="20">
        <v>347.68</v>
      </c>
      <c r="R57" s="20">
        <v>62.588000000000001</v>
      </c>
      <c r="S57" s="20">
        <v>9.8999999999999993E+37</v>
      </c>
      <c r="T57" s="20">
        <v>405.47500000000002</v>
      </c>
      <c r="U57" s="20">
        <v>202.578</v>
      </c>
      <c r="V57" s="20">
        <v>317.46499999999997</v>
      </c>
      <c r="W57" s="20">
        <v>838.9</v>
      </c>
      <c r="X57" s="20">
        <v>9.8999999999999993E+37</v>
      </c>
      <c r="Y57" s="20">
        <v>259.07900000000001</v>
      </c>
      <c r="Z57" s="20">
        <v>1039.5319999999999</v>
      </c>
      <c r="AA57" s="20">
        <v>9.8999999999999993E+37</v>
      </c>
      <c r="AB57" s="20">
        <v>27.54</v>
      </c>
      <c r="AC57" s="20">
        <v>956.25599999999997</v>
      </c>
      <c r="AD57" s="20">
        <v>610.55799999999999</v>
      </c>
      <c r="AE57" s="20">
        <v>488.327</v>
      </c>
      <c r="AF57" s="20">
        <v>-86.929000000000002</v>
      </c>
      <c r="AG57" s="20">
        <v>434.28899999999999</v>
      </c>
      <c r="AH57" s="50">
        <f>IFERROR(AVERAGE(INDEX(AL:AL,IFERROR(MATCH($B57-Annex!$B$4/60,$B:$B),2)):AL57),IF(Data!$B$2="",0,"-"))</f>
        <v>0.74446416344147359</v>
      </c>
      <c r="AI57" s="50">
        <f>IFERROR(AVERAGE(INDEX(AM:AM,IFERROR(MATCH($B57-Annex!$B$4/60,$B:$B),2)):AM57),IF(Data!$B$2="",0,"-"))</f>
        <v>2.3344018624335974E+141</v>
      </c>
      <c r="AJ57" s="50">
        <f>IFERROR(AVERAGE(INDEX(AN:AN,IFERROR(MATCH($B57-Annex!$B$4/60,$B:$B),2)):AN57),IF(Data!$B$2="",0,"-"))</f>
        <v>2.3344018624335974E+141</v>
      </c>
      <c r="AK57" s="50">
        <f>IFERROR(AVERAGE(INDEX(AO:AO,IFERROR(MATCH($B57-Annex!$B$4/60,$B:$B),2)):AO57),IF(Data!$B$2="",0,"-"))</f>
        <v>3.1125358165781298E+141</v>
      </c>
      <c r="AL57" s="50">
        <f>IFERROR((5.670373*10^-8*(AP57+273.15)^4+((Annex!$B$5+Annex!$B$6)*(AP57-L57)+Annex!$B$7*(AP57-INDEX(AP:AP,IFERROR(MATCH($B57-Annex!$B$9/60,$B:$B),2)))/(60*($B57-INDEX($B:$B,IFERROR(MATCH($B57-Annex!$B$9/60,$B:$B),2)))))/Annex!$B$8)/1000,IF(Data!$B$2="",0,"-"))</f>
        <v>0.82586924203531342</v>
      </c>
      <c r="AM57" s="50">
        <f>IFERROR((5.670373*10^-8*(AQ57+273.15)^4+((Annex!$B$5+Annex!$B$6)*(AQ57-O57)+Annex!$B$7*(AQ57-INDEX(AQ:AQ,IFERROR(MATCH($B57-Annex!$B$9/60,$B:$B),2)))/(60*($B57-INDEX($B:$B,IFERROR(MATCH($B57-Annex!$B$9/60,$B:$B),2)))))/Annex!$B$8)/1000,IF(Data!$B$2="",0,"-"))</f>
        <v>5.4469376790117275E+141</v>
      </c>
      <c r="AN57" s="50">
        <f>IFERROR((5.670373*10^-8*(AR57+273.15)^4+((Annex!$B$5+Annex!$B$6)*(AR57-R57)+Annex!$B$7*(AR57-INDEX(AR:AR,IFERROR(MATCH($B57-Annex!$B$9/60,$B:$B),2)))/(60*($B57-INDEX($B:$B,IFERROR(MATCH($B57-Annex!$B$9/60,$B:$B),2)))))/Annex!$B$8)/1000,IF(Data!$B$2="",0,"-"))</f>
        <v>-4.8848683066167054E+37</v>
      </c>
      <c r="AO57" s="50">
        <f>IFERROR((5.670373*10^-8*(AS57+273.15)^4+((Annex!$B$5+Annex!$B$6)*(AS57-U57)+Annex!$B$7*(AS57-INDEX(AS:AS,IFERROR(MATCH($B57-Annex!$B$9/60,$B:$B),2)))/(60*($B57-INDEX($B:$B,IFERROR(MATCH($B57-Annex!$B$9/60,$B:$B),2)))))/Annex!$B$8)/1000,IF(Data!$B$2="",0,"-"))</f>
        <v>5.4469376790117275E+141</v>
      </c>
      <c r="AP57" s="20">
        <v>24.222999999999999</v>
      </c>
      <c r="AQ57" s="20">
        <v>9.8999999999999993E+37</v>
      </c>
      <c r="AR57" s="20">
        <v>-134.011</v>
      </c>
      <c r="AS57" s="20">
        <v>9.8999999999999993E+37</v>
      </c>
      <c r="AT57" s="20">
        <v>19.225000000000001</v>
      </c>
      <c r="AU57" s="20">
        <v>31.891999999999999</v>
      </c>
      <c r="AV57" s="20">
        <v>501.33</v>
      </c>
      <c r="AW57" s="50">
        <f>IFERROR(AVERAGE(INDEX(BC:BC,IFERROR(MATCH($B57-Annex!$B$4/60,$B:$B),2)):BC57),IF(Data!$B$2="",0,"-"))</f>
        <v>5.4469376790117275E+141</v>
      </c>
      <c r="AX57" s="50">
        <f>IFERROR(AVERAGE(INDEX(BD:BD,IFERROR(MATCH($B57-Annex!$B$4/60,$B:$B),2)):BD57),IF(Data!$B$2="",0,"-"))</f>
        <v>-3.1821428571428569E+35</v>
      </c>
      <c r="AY57" s="50">
        <f>IFERROR(AVERAGE(INDEX(BE:BE,IFERROR(MATCH($B57-Annex!$B$4/60,$B:$B),2)):BE57),IF(Data!$B$2="",0,"-"))</f>
        <v>24.089390321133955</v>
      </c>
      <c r="AZ57" s="50">
        <f>IFERROR(AVERAGE(INDEX(BF:BF,IFERROR(MATCH($B57-Annex!$B$4/60,$B:$B),2)):BF57),IF(Data!$B$2="",0,"-"))</f>
        <v>13.337009279326621</v>
      </c>
      <c r="BA57" s="50">
        <f>IFERROR(AVERAGE(INDEX(BG:BG,IFERROR(MATCH($B57-Annex!$B$4/60,$B:$B),2)):BG57),IF(Data!$B$2="",0,"-"))</f>
        <v>-2.2274999999999997E+36</v>
      </c>
      <c r="BB57" s="50">
        <f>IFERROR(AVERAGE(INDEX(BH:BH,IFERROR(MATCH($B57-Annex!$B$4/60,$B:$B),2)):BH57),IF(Data!$B$2="",0,"-"))</f>
        <v>-9.5464285714285695E+35</v>
      </c>
      <c r="BC57" s="50">
        <f>IFERROR((5.670373*10^-8*(BI57+273.15)^4+((Annex!$B$5+Annex!$B$6)*(BI57-L57)+Annex!$B$7*(BI57-INDEX(BI:BI,IFERROR(MATCH($B57-Annex!$B$9/60,$B:$B),2)))/(60*($B57-INDEX($B:$B,IFERROR(MATCH($B57-Annex!$B$9/60,$B:$B),2)))))/Annex!$B$8)/1000,IF(Data!$B$2="",0,"-"))</f>
        <v>5.4469376790117275E+141</v>
      </c>
      <c r="BD57" s="50">
        <f>IFERROR((5.670373*10^-8*(BJ57+273.15)^4+((Annex!$B$5+Annex!$B$6)*(BJ57-O57)+Annex!$B$7*(BJ57-INDEX(BJ:BJ,IFERROR(MATCH($B57-Annex!$B$9/60,$B:$B),2)))/(60*($B57-INDEX($B:$B,IFERROR(MATCH($B57-Annex!$B$9/60,$B:$B),2)))))/Annex!$B$8)/1000,IF(Data!$B$2="",0,"-"))</f>
        <v>-2.2274999999999997E+36</v>
      </c>
      <c r="BE57" s="50">
        <f>IFERROR((5.670373*10^-8*(BK57+273.15)^4+((Annex!$B$5+Annex!$B$6)*(BK57-R57)+Annex!$B$7*(BK57-INDEX(BK:BK,IFERROR(MATCH($B57-Annex!$B$9/60,$B:$B),2)))/(60*($B57-INDEX($B:$B,IFERROR(MATCH($B57-Annex!$B$9/60,$B:$B),2)))))/Annex!$B$8)/1000,IF(Data!$B$2="",0,"-"))</f>
        <v>-50.70808116465318</v>
      </c>
      <c r="BF57" s="50">
        <f>IFERROR((5.670373*10^-8*(BL57+273.15)^4+((Annex!$B$5+Annex!$B$6)*(BL57-U57)+Annex!$B$7*(BL57-INDEX(BL:BL,IFERROR(MATCH($B57-Annex!$B$9/60,$B:$B),2)))/(60*($B57-INDEX($B:$B,IFERROR(MATCH($B57-Annex!$B$9/60,$B:$B),2)))))/Annex!$B$8)/1000,IF(Data!$B$2="",0,"-"))</f>
        <v>47.179246198616013</v>
      </c>
      <c r="BG57" s="50">
        <f>IFERROR((5.670373*10^-8*(BM57+273.15)^4+((Annex!$B$5+Annex!$B$6)*(BM57-X57)+Annex!$B$7*(BM57-INDEX(BM:BM,IFERROR(MATCH($B57-Annex!$B$9/60,$B:$B),2)))/(60*($B57-INDEX($B:$B,IFERROR(MATCH($B57-Annex!$B$9/60,$B:$B),2)))))/Annex!$B$8)/1000,IF(Data!$B$2="",0,"-"))</f>
        <v>-2.2274999999999997E+36</v>
      </c>
      <c r="BH57" s="50">
        <f>IFERROR((5.670373*10^-8*(BN57+273.15)^4+((Annex!$B$5+Annex!$B$6)*(BN57-AA57)+Annex!$B$7*(BN57-INDEX(BN:BN,IFERROR(MATCH($B57-Annex!$B$9/60,$B:$B),2)))/(60*($B57-INDEX($B:$B,IFERROR(MATCH($B57-Annex!$B$9/60,$B:$B),2)))))/Annex!$B$8)/1000,IF(Data!$B$2="",0,"-"))</f>
        <v>-2.2274999999999997E+36</v>
      </c>
      <c r="BI57" s="20">
        <v>9.8999999999999993E+37</v>
      </c>
      <c r="BJ57" s="20">
        <v>856.65200000000004</v>
      </c>
      <c r="BK57" s="20">
        <v>394.226</v>
      </c>
      <c r="BL57" s="20">
        <v>230.71899999999999</v>
      </c>
      <c r="BM57" s="20">
        <v>535.85599999999999</v>
      </c>
      <c r="BN57" s="20">
        <v>467.01</v>
      </c>
    </row>
    <row r="58" spans="1:66" x14ac:dyDescent="0.3">
      <c r="A58" s="5">
        <v>57</v>
      </c>
      <c r="B58" s="19">
        <v>4.9290000053588301</v>
      </c>
      <c r="C58" s="20">
        <v>164.22065799999999</v>
      </c>
      <c r="D58" s="20">
        <v>163.70795699999999</v>
      </c>
      <c r="E58" s="20">
        <v>218.37245899999999</v>
      </c>
      <c r="F58" s="49">
        <f>IFERROR(SUM(C58:E58),IF(Data!$B$2="",0,"-"))</f>
        <v>546.30107399999997</v>
      </c>
      <c r="G58" s="50">
        <f>IFERROR(F58-Annex!$B$10,IF(Data!$B$2="",0,"-"))</f>
        <v>119.69307399999997</v>
      </c>
      <c r="H58" s="50">
        <f>IFERROR(AVERAGE(INDEX(G:G,IFERROR(MATCH($B58-Annex!$B$12/60,$B:$B),2)):G58),IF(Data!$B$2="",0,"-"))</f>
        <v>119.759698</v>
      </c>
      <c r="I58" s="50">
        <f>IFERROR(-14000*(G58-INDEX(G:G,IFERROR(MATCH($B58-Annex!$B$11/60,$B:$B),2)))/(60*($B58-INDEX($B:$B,IFERROR(MATCH($B58-Annex!$B$11/60,$B:$B),2)))),IF(Data!$B$2="",0,"-"))</f>
        <v>108.22133604626009</v>
      </c>
      <c r="J58" s="50">
        <f>IFERROR(-14000*(H58-INDEX(H:H,IFERROR(MATCH($B58-Annex!$B$13/60,$B:$B),2)))/(60*($B58-INDEX($B:$B,IFERROR(MATCH($B58-Annex!$B$13/60,$B:$B),2)))),IF(Data!$B$2="",0,"-"))</f>
        <v>105.95667156508226</v>
      </c>
      <c r="K58" s="20">
        <v>2076.9666400000001</v>
      </c>
      <c r="L58" s="20">
        <v>21.966000000000001</v>
      </c>
      <c r="M58" s="20">
        <v>1274.2059999999999</v>
      </c>
      <c r="N58" s="20">
        <v>506.87400000000002</v>
      </c>
      <c r="O58" s="20">
        <v>-57.095999999999997</v>
      </c>
      <c r="P58" s="20">
        <v>766.49599999999998</v>
      </c>
      <c r="Q58" s="20">
        <v>407.36399999999998</v>
      </c>
      <c r="R58" s="20">
        <v>63.723999999999997</v>
      </c>
      <c r="S58" s="20">
        <v>-6.226</v>
      </c>
      <c r="T58" s="20">
        <v>272.61399999999998</v>
      </c>
      <c r="U58" s="20">
        <v>208.28100000000001</v>
      </c>
      <c r="V58" s="20">
        <v>219.779</v>
      </c>
      <c r="W58" s="20">
        <v>867.077</v>
      </c>
      <c r="X58" s="20">
        <v>9.8999999999999993E+37</v>
      </c>
      <c r="Y58" s="20">
        <v>294.67</v>
      </c>
      <c r="Z58" s="20">
        <v>1161.4490000000001</v>
      </c>
      <c r="AA58" s="20">
        <v>9.8999999999999993E+37</v>
      </c>
      <c r="AB58" s="20">
        <v>-175.548</v>
      </c>
      <c r="AC58" s="20">
        <v>910.274</v>
      </c>
      <c r="AD58" s="20">
        <v>593.39400000000001</v>
      </c>
      <c r="AE58" s="20">
        <v>548.67399999999998</v>
      </c>
      <c r="AF58" s="20">
        <v>16.393999999999998</v>
      </c>
      <c r="AG58" s="20">
        <v>300.69099999999997</v>
      </c>
      <c r="AH58" s="50">
        <f>IFERROR(AVERAGE(INDEX(AL:AL,IFERROR(MATCH($B58-Annex!$B$4/60,$B:$B),2)):AL58),IF(Data!$B$2="",0,"-"))</f>
        <v>0.7735079179648966</v>
      </c>
      <c r="AI58" s="50">
        <f>IFERROR(AVERAGE(INDEX(AM:AM,IFERROR(MATCH($B58-Annex!$B$4/60,$B:$B),2)):AM58),IF(Data!$B$2="",0,"-"))</f>
        <v>2.3344018624335974E+141</v>
      </c>
      <c r="AJ58" s="50">
        <f>IFERROR(AVERAGE(INDEX(AN:AN,IFERROR(MATCH($B58-Annex!$B$4/60,$B:$B),2)):AN58),IF(Data!$B$2="",0,"-"))</f>
        <v>3.1125358165781298E+141</v>
      </c>
      <c r="AK58" s="50">
        <f>IFERROR(AVERAGE(INDEX(AO:AO,IFERROR(MATCH($B58-Annex!$B$4/60,$B:$B),2)):AO58),IF(Data!$B$2="",0,"-"))</f>
        <v>3.8906697707226619E+141</v>
      </c>
      <c r="AL58" s="50">
        <f>IFERROR((5.670373*10^-8*(AP58+273.15)^4+((Annex!$B$5+Annex!$B$6)*(AP58-L58)+Annex!$B$7*(AP58-INDEX(AP:AP,IFERROR(MATCH($B58-Annex!$B$9/60,$B:$B),2)))/(60*($B58-INDEX($B:$B,IFERROR(MATCH($B58-Annex!$B$9/60,$B:$B),2)))))/Annex!$B$8)/1000,IF(Data!$B$2="",0,"-"))</f>
        <v>0.84522908484170833</v>
      </c>
      <c r="AM58" s="50">
        <f>IFERROR((5.670373*10^-8*(AQ58+273.15)^4+((Annex!$B$5+Annex!$B$6)*(AQ58-O58)+Annex!$B$7*(AQ58-INDEX(AQ:AQ,IFERROR(MATCH($B58-Annex!$B$9/60,$B:$B),2)))/(60*($B58-INDEX($B:$B,IFERROR(MATCH($B58-Annex!$B$9/60,$B:$B),2)))))/Annex!$B$8)/1000,IF(Data!$B$2="",0,"-"))</f>
        <v>-32.135185288601051</v>
      </c>
      <c r="AN58" s="50">
        <f>IFERROR((5.670373*10^-8*(AR58+273.15)^4+((Annex!$B$5+Annex!$B$6)*(AR58-R58)+Annex!$B$7*(AR58-INDEX(AR:AR,IFERROR(MATCH($B58-Annex!$B$9/60,$B:$B),2)))/(60*($B58-INDEX($B:$B,IFERROR(MATCH($B58-Annex!$B$9/60,$B:$B),2)))))/Annex!$B$8)/1000,IF(Data!$B$2="",0,"-"))</f>
        <v>5.4469376790117275E+141</v>
      </c>
      <c r="AO58" s="50">
        <f>IFERROR((5.670373*10^-8*(AS58+273.15)^4+((Annex!$B$5+Annex!$B$6)*(AS58-U58)+Annex!$B$7*(AS58-INDEX(AS:AS,IFERROR(MATCH($B58-Annex!$B$9/60,$B:$B),2)))/(60*($B58-INDEX($B:$B,IFERROR(MATCH($B58-Annex!$B$9/60,$B:$B),2)))))/Annex!$B$8)/1000,IF(Data!$B$2="",0,"-"))</f>
        <v>5.4469376790117275E+141</v>
      </c>
      <c r="AP58" s="20">
        <v>24.459</v>
      </c>
      <c r="AQ58" s="20">
        <v>-70.182000000000002</v>
      </c>
      <c r="AR58" s="20">
        <v>9.8999999999999993E+37</v>
      </c>
      <c r="AS58" s="20">
        <v>9.8999999999999993E+37</v>
      </c>
      <c r="AT58" s="20">
        <v>19.161999999999999</v>
      </c>
      <c r="AU58" s="20">
        <v>31.864999999999998</v>
      </c>
      <c r="AV58" s="20">
        <v>447.58600000000001</v>
      </c>
      <c r="AW58" s="50">
        <f>IFERROR(AVERAGE(INDEX(BC:BC,IFERROR(MATCH($B58-Annex!$B$4/60,$B:$B),2)):BC58),IF(Data!$B$2="",0,"-"))</f>
        <v>5.4469376790117275E+141</v>
      </c>
      <c r="AX58" s="50">
        <f>IFERROR(AVERAGE(INDEX(BD:BD,IFERROR(MATCH($B58-Annex!$B$4/60,$B:$B),2)):BD58),IF(Data!$B$2="",0,"-"))</f>
        <v>-3.1821428571428569E+35</v>
      </c>
      <c r="AY58" s="50">
        <f>IFERROR(AVERAGE(INDEX(BE:BE,IFERROR(MATCH($B58-Annex!$B$4/60,$B:$B),2)):BE58),IF(Data!$B$2="",0,"-"))</f>
        <v>23.145807377157279</v>
      </c>
      <c r="AZ58" s="50">
        <f>IFERROR(AVERAGE(INDEX(BF:BF,IFERROR(MATCH($B58-Annex!$B$4/60,$B:$B),2)):BF58),IF(Data!$B$2="",0,"-"))</f>
        <v>1.7772657018269891</v>
      </c>
      <c r="BA58" s="50">
        <f>IFERROR(AVERAGE(INDEX(BG:BG,IFERROR(MATCH($B58-Annex!$B$4/60,$B:$B),2)):BG58),IF(Data!$B$2="",0,"-"))</f>
        <v>-2.2274999999999997E+36</v>
      </c>
      <c r="BB58" s="50">
        <f>IFERROR(AVERAGE(INDEX(BH:BH,IFERROR(MATCH($B58-Annex!$B$4/60,$B:$B),2)):BH58),IF(Data!$B$2="",0,"-"))</f>
        <v>-1.2728571428571427E+36</v>
      </c>
      <c r="BC58" s="50">
        <f>IFERROR((5.670373*10^-8*(BI58+273.15)^4+((Annex!$B$5+Annex!$B$6)*(BI58-L58)+Annex!$B$7*(BI58-INDEX(BI:BI,IFERROR(MATCH($B58-Annex!$B$9/60,$B:$B),2)))/(60*($B58-INDEX($B:$B,IFERROR(MATCH($B58-Annex!$B$9/60,$B:$B),2)))))/Annex!$B$8)/1000,IF(Data!$B$2="",0,"-"))</f>
        <v>5.4469376790117275E+141</v>
      </c>
      <c r="BD58" s="50">
        <f>IFERROR((5.670373*10^-8*(BJ58+273.15)^4+((Annex!$B$5+Annex!$B$6)*(BJ58-O58)+Annex!$B$7*(BJ58-INDEX(BJ:BJ,IFERROR(MATCH($B58-Annex!$B$9/60,$B:$B),2)))/(60*($B58-INDEX($B:$B,IFERROR(MATCH($B58-Annex!$B$9/60,$B:$B),2)))))/Annex!$B$8)/1000,IF(Data!$B$2="",0,"-"))</f>
        <v>386.88711757559901</v>
      </c>
      <c r="BE58" s="50">
        <f>IFERROR((5.670373*10^-8*(BK58+273.15)^4+((Annex!$B$5+Annex!$B$6)*(BK58-R58)+Annex!$B$7*(BK58-INDEX(BK:BK,IFERROR(MATCH($B58-Annex!$B$9/60,$B:$B),2)))/(60*($B58-INDEX($B:$B,IFERROR(MATCH($B58-Annex!$B$9/60,$B:$B),2)))))/Annex!$B$8)/1000,IF(Data!$B$2="",0,"-"))</f>
        <v>38.906126549767812</v>
      </c>
      <c r="BF58" s="50">
        <f>IFERROR((5.670373*10^-8*(BL58+273.15)^4+((Annex!$B$5+Annex!$B$6)*(BL58-U58)+Annex!$B$7*(BL58-INDEX(BL:BL,IFERROR(MATCH($B58-Annex!$B$9/60,$B:$B),2)))/(60*($B58-INDEX($B:$B,IFERROR(MATCH($B58-Annex!$B$9/60,$B:$B),2)))))/Annex!$B$8)/1000,IF(Data!$B$2="",0,"-"))</f>
        <v>-71.655941873467683</v>
      </c>
      <c r="BG58" s="50">
        <f>IFERROR((5.670373*10^-8*(BM58+273.15)^4+((Annex!$B$5+Annex!$B$6)*(BM58-X58)+Annex!$B$7*(BM58-INDEX(BM:BM,IFERROR(MATCH($B58-Annex!$B$9/60,$B:$B),2)))/(60*($B58-INDEX($B:$B,IFERROR(MATCH($B58-Annex!$B$9/60,$B:$B),2)))))/Annex!$B$8)/1000,IF(Data!$B$2="",0,"-"))</f>
        <v>-2.2274999999999997E+36</v>
      </c>
      <c r="BH58" s="50">
        <f>IFERROR((5.670373*10^-8*(BN58+273.15)^4+((Annex!$B$5+Annex!$B$6)*(BN58-AA58)+Annex!$B$7*(BN58-INDEX(BN:BN,IFERROR(MATCH($B58-Annex!$B$9/60,$B:$B),2)))/(60*($B58-INDEX($B:$B,IFERROR(MATCH($B58-Annex!$B$9/60,$B:$B),2)))))/Annex!$B$8)/1000,IF(Data!$B$2="",0,"-"))</f>
        <v>-2.2274999999999997E+36</v>
      </c>
      <c r="BI58" s="20">
        <v>9.8999999999999993E+37</v>
      </c>
      <c r="BJ58" s="20">
        <v>1117.114</v>
      </c>
      <c r="BK58" s="20">
        <v>545.78899999999999</v>
      </c>
      <c r="BL58" s="20">
        <v>156.85599999999999</v>
      </c>
      <c r="BM58" s="20">
        <v>624.73400000000004</v>
      </c>
      <c r="BN58" s="20">
        <v>497.71100000000001</v>
      </c>
    </row>
    <row r="59" spans="1:66" x14ac:dyDescent="0.3">
      <c r="A59" s="5">
        <v>58</v>
      </c>
      <c r="B59" s="19">
        <v>5.0128333386965096</v>
      </c>
      <c r="C59" s="20">
        <v>164.22391400000001</v>
      </c>
      <c r="D59" s="20">
        <v>163.740532</v>
      </c>
      <c r="E59" s="20">
        <v>218.34800899999999</v>
      </c>
      <c r="F59" s="49">
        <f>IFERROR(SUM(C59:E59),IF(Data!$B$2="",0,"-"))</f>
        <v>546.312455</v>
      </c>
      <c r="G59" s="50">
        <f>IFERROR(F59-Annex!$B$10,IF(Data!$B$2="",0,"-"))</f>
        <v>119.704455</v>
      </c>
      <c r="H59" s="50">
        <f>IFERROR(AVERAGE(INDEX(G:G,IFERROR(MATCH($B59-Annex!$B$12/60,$B:$B),2)):G59),IF(Data!$B$2="",0,"-"))</f>
        <v>119.73875999999998</v>
      </c>
      <c r="I59" s="50">
        <f>IFERROR(-14000*(G59-INDEX(G:G,IFERROR(MATCH($B59-Annex!$B$11/60,$B:$B),2)))/(60*($B59-INDEX($B:$B,IFERROR(MATCH($B59-Annex!$B$11/60,$B:$B),2)))),IF(Data!$B$2="",0,"-"))</f>
        <v>107.11904321129902</v>
      </c>
      <c r="J59" s="50">
        <f>IFERROR(-14000*(H59-INDEX(H:H,IFERROR(MATCH($B59-Annex!$B$13/60,$B:$B),2)))/(60*($B59-INDEX($B:$B,IFERROR(MATCH($B59-Annex!$B$13/60,$B:$B),2)))),IF(Data!$B$2="",0,"-"))</f>
        <v>107.69346472506723</v>
      </c>
      <c r="K59" s="20">
        <v>1746.66102</v>
      </c>
      <c r="L59" s="20">
        <v>22.38</v>
      </c>
      <c r="M59" s="20">
        <v>9.8999999999999993E+37</v>
      </c>
      <c r="N59" s="20">
        <v>97.539000000000001</v>
      </c>
      <c r="O59" s="20">
        <v>32.540999999999997</v>
      </c>
      <c r="P59" s="20">
        <v>748.09199999999998</v>
      </c>
      <c r="Q59" s="20">
        <v>812.32600000000002</v>
      </c>
      <c r="R59" s="20">
        <v>-59.33</v>
      </c>
      <c r="S59" s="20">
        <v>223.059</v>
      </c>
      <c r="T59" s="20">
        <v>116.462</v>
      </c>
      <c r="U59" s="20">
        <v>138.608</v>
      </c>
      <c r="V59" s="20">
        <v>9.8999999999999993E+37</v>
      </c>
      <c r="W59" s="20">
        <v>809.70100000000002</v>
      </c>
      <c r="X59" s="20">
        <v>9.8999999999999993E+37</v>
      </c>
      <c r="Y59" s="20">
        <v>726.74199999999996</v>
      </c>
      <c r="Z59" s="20">
        <v>1328.5809999999999</v>
      </c>
      <c r="AA59" s="20">
        <v>9.8999999999999993E+37</v>
      </c>
      <c r="AB59" s="20">
        <v>9.8999999999999993E+37</v>
      </c>
      <c r="AC59" s="20">
        <v>608.96900000000005</v>
      </c>
      <c r="AD59" s="20">
        <v>510.46100000000001</v>
      </c>
      <c r="AE59" s="20">
        <v>1039.9190000000001</v>
      </c>
      <c r="AF59" s="20">
        <v>220.637</v>
      </c>
      <c r="AG59" s="20">
        <v>118.215</v>
      </c>
      <c r="AH59" s="50">
        <f>IFERROR(AVERAGE(INDEX(AL:AL,IFERROR(MATCH($B59-Annex!$B$4/60,$B:$B),2)):AL59),IF(Data!$B$2="",0,"-"))</f>
        <v>0.79080671803086944</v>
      </c>
      <c r="AI59" s="50">
        <f>IFERROR(AVERAGE(INDEX(AM:AM,IFERROR(MATCH($B59-Annex!$B$4/60,$B:$B),2)):AM59),IF(Data!$B$2="",0,"-"))</f>
        <v>1.5562679082890649E+141</v>
      </c>
      <c r="AJ59" s="50">
        <f>IFERROR(AVERAGE(INDEX(AN:AN,IFERROR(MATCH($B59-Annex!$B$4/60,$B:$B),2)):AN59),IF(Data!$B$2="",0,"-"))</f>
        <v>3.1125358165781298E+141</v>
      </c>
      <c r="AK59" s="50">
        <f>IFERROR(AVERAGE(INDEX(AO:AO,IFERROR(MATCH($B59-Annex!$B$4/60,$B:$B),2)):AO59),IF(Data!$B$2="",0,"-"))</f>
        <v>4.6688037248671947E+141</v>
      </c>
      <c r="AL59" s="50">
        <f>IFERROR((5.670373*10^-8*(AP59+273.15)^4+((Annex!$B$5+Annex!$B$6)*(AP59-L59)+Annex!$B$7*(AP59-INDEX(AP:AP,IFERROR(MATCH($B59-Annex!$B$9/60,$B:$B),2)))/(60*($B59-INDEX($B:$B,IFERROR(MATCH($B59-Annex!$B$9/60,$B:$B),2)))))/Annex!$B$8)/1000,IF(Data!$B$2="",0,"-"))</f>
        <v>0.81375976703407493</v>
      </c>
      <c r="AM59" s="50">
        <f>IFERROR((5.670373*10^-8*(AQ59+273.15)^4+((Annex!$B$5+Annex!$B$6)*(AQ59-O59)+Annex!$B$7*(AQ59-INDEX(AQ:AQ,IFERROR(MATCH($B59-Annex!$B$9/60,$B:$B),2)))/(60*($B59-INDEX($B:$B,IFERROR(MATCH($B59-Annex!$B$9/60,$B:$B),2)))))/Annex!$B$8)/1000,IF(Data!$B$2="",0,"-"))</f>
        <v>-5.1716416981660452E+37</v>
      </c>
      <c r="AN59" s="50">
        <f>IFERROR((5.670373*10^-8*(AR59+273.15)^4+((Annex!$B$5+Annex!$B$6)*(AR59-R59)+Annex!$B$7*(AR59-INDEX(AR:AR,IFERROR(MATCH($B59-Annex!$B$9/60,$B:$B),2)))/(60*($B59-INDEX($B:$B,IFERROR(MATCH($B59-Annex!$B$9/60,$B:$B),2)))))/Annex!$B$8)/1000,IF(Data!$B$2="",0,"-"))</f>
        <v>-2.0807369610353659</v>
      </c>
      <c r="AO59" s="50">
        <f>IFERROR((5.670373*10^-8*(AS59+273.15)^4+((Annex!$B$5+Annex!$B$6)*(AS59-U59)+Annex!$B$7*(AS59-INDEX(AS:AS,IFERROR(MATCH($B59-Annex!$B$9/60,$B:$B),2)))/(60*($B59-INDEX($B:$B,IFERROR(MATCH($B59-Annex!$B$9/60,$B:$B),2)))))/Annex!$B$8)/1000,IF(Data!$B$2="",0,"-"))</f>
        <v>5.4469376790117275E+141</v>
      </c>
      <c r="AP59" s="20">
        <v>24.82</v>
      </c>
      <c r="AQ59" s="20">
        <v>-128.209</v>
      </c>
      <c r="AR59" s="20">
        <v>-134.78399999999999</v>
      </c>
      <c r="AS59" s="20">
        <v>9.8999999999999993E+37</v>
      </c>
      <c r="AT59" s="20">
        <v>19.225000000000001</v>
      </c>
      <c r="AU59" s="20">
        <v>31.908999999999999</v>
      </c>
      <c r="AV59" s="20">
        <v>561.14099999999996</v>
      </c>
      <c r="AW59" s="50">
        <f>IFERROR(AVERAGE(INDEX(BC:BC,IFERROR(MATCH($B59-Annex!$B$4/60,$B:$B),2)):BC59),IF(Data!$B$2="",0,"-"))</f>
        <v>5.4469376790117275E+141</v>
      </c>
      <c r="AX59" s="50">
        <f>IFERROR(AVERAGE(INDEX(BD:BD,IFERROR(MATCH($B59-Annex!$B$4/60,$B:$B),2)):BD59),IF(Data!$B$2="",0,"-"))</f>
        <v>-3.1821428571428569E+35</v>
      </c>
      <c r="AY59" s="50">
        <f>IFERROR(AVERAGE(INDEX(BE:BE,IFERROR(MATCH($B59-Annex!$B$4/60,$B:$B),2)):BE59),IF(Data!$B$2="",0,"-"))</f>
        <v>26.014877800415729</v>
      </c>
      <c r="AZ59" s="50">
        <f>IFERROR(AVERAGE(INDEX(BF:BF,IFERROR(MATCH($B59-Annex!$B$4/60,$B:$B),2)):BF59),IF(Data!$B$2="",0,"-"))</f>
        <v>6.0456148637678968</v>
      </c>
      <c r="BA59" s="50">
        <f>IFERROR(AVERAGE(INDEX(BG:BG,IFERROR(MATCH($B59-Annex!$B$4/60,$B:$B),2)):BG59),IF(Data!$B$2="",0,"-"))</f>
        <v>-2.2274999999999997E+36</v>
      </c>
      <c r="BB59" s="50">
        <f>IFERROR(AVERAGE(INDEX(BH:BH,IFERROR(MATCH($B59-Annex!$B$4/60,$B:$B),2)):BH59),IF(Data!$B$2="",0,"-"))</f>
        <v>-1.5910714285714281E+36</v>
      </c>
      <c r="BC59" s="50">
        <f>IFERROR((5.670373*10^-8*(BI59+273.15)^4+((Annex!$B$5+Annex!$B$6)*(BI59-L59)+Annex!$B$7*(BI59-INDEX(BI:BI,IFERROR(MATCH($B59-Annex!$B$9/60,$B:$B),2)))/(60*($B59-INDEX($B:$B,IFERROR(MATCH($B59-Annex!$B$9/60,$B:$B),2)))))/Annex!$B$8)/1000,IF(Data!$B$2="",0,"-"))</f>
        <v>5.4469376790117275E+141</v>
      </c>
      <c r="BD59" s="50">
        <f>IFERROR((5.670373*10^-8*(BJ59+273.15)^4+((Annex!$B$5+Annex!$B$6)*(BJ59-O59)+Annex!$B$7*(BJ59-INDEX(BJ:BJ,IFERROR(MATCH($B59-Annex!$B$9/60,$B:$B),2)))/(60*($B59-INDEX($B:$B,IFERROR(MATCH($B59-Annex!$B$9/60,$B:$B),2)))))/Annex!$B$8)/1000,IF(Data!$B$2="",0,"-"))</f>
        <v>271.49025203852125</v>
      </c>
      <c r="BE59" s="50">
        <f>IFERROR((5.670373*10^-8*(BK59+273.15)^4+((Annex!$B$5+Annex!$B$6)*(BK59-R59)+Annex!$B$7*(BK59-INDEX(BK:BK,IFERROR(MATCH($B59-Annex!$B$9/60,$B:$B),2)))/(60*($B59-INDEX($B:$B,IFERROR(MATCH($B59-Annex!$B$9/60,$B:$B),2)))))/Annex!$B$8)/1000,IF(Data!$B$2="",0,"-"))</f>
        <v>17.556153987109603</v>
      </c>
      <c r="BF59" s="50">
        <f>IFERROR((5.670373*10^-8*(BL59+273.15)^4+((Annex!$B$5+Annex!$B$6)*(BL59-U59)+Annex!$B$7*(BL59-INDEX(BL:BL,IFERROR(MATCH($B59-Annex!$B$9/60,$B:$B),2)))/(60*($B59-INDEX($B:$B,IFERROR(MATCH($B59-Annex!$B$9/60,$B:$B),2)))))/Annex!$B$8)/1000,IF(Data!$B$2="",0,"-"))</f>
        <v>40.543110465191717</v>
      </c>
      <c r="BG59" s="50">
        <f>IFERROR((5.670373*10^-8*(BM59+273.15)^4+((Annex!$B$5+Annex!$B$6)*(BM59-X59)+Annex!$B$7*(BM59-INDEX(BM:BM,IFERROR(MATCH($B59-Annex!$B$9/60,$B:$B),2)))/(60*($B59-INDEX($B:$B,IFERROR(MATCH($B59-Annex!$B$9/60,$B:$B),2)))))/Annex!$B$8)/1000,IF(Data!$B$2="",0,"-"))</f>
        <v>-2.2274999999999997E+36</v>
      </c>
      <c r="BH59" s="50">
        <f>IFERROR((5.670373*10^-8*(BN59+273.15)^4+((Annex!$B$5+Annex!$B$6)*(BN59-AA59)+Annex!$B$7*(BN59-INDEX(BN:BN,IFERROR(MATCH($B59-Annex!$B$9/60,$B:$B),2)))/(60*($B59-INDEX($B:$B,IFERROR(MATCH($B59-Annex!$B$9/60,$B:$B),2)))))/Annex!$B$8)/1000,IF(Data!$B$2="",0,"-"))</f>
        <v>-2.2274999999999997E+36</v>
      </c>
      <c r="BI59" s="20">
        <v>9.8999999999999993E+37</v>
      </c>
      <c r="BJ59" s="20">
        <v>1025.1780000000001</v>
      </c>
      <c r="BK59" s="20">
        <v>387.851</v>
      </c>
      <c r="BL59" s="20">
        <v>290.79599999999999</v>
      </c>
      <c r="BM59" s="20">
        <v>497.02199999999999</v>
      </c>
      <c r="BN59" s="20">
        <v>297.904</v>
      </c>
    </row>
    <row r="60" spans="1:66" x14ac:dyDescent="0.3">
      <c r="A60" s="5">
        <v>59</v>
      </c>
      <c r="B60" s="19">
        <v>5.1048333384096622</v>
      </c>
      <c r="C60" s="20">
        <v>164.21821499999999</v>
      </c>
      <c r="D60" s="20">
        <v>163.707142</v>
      </c>
      <c r="E60" s="20">
        <v>218.35127</v>
      </c>
      <c r="F60" s="49">
        <f>IFERROR(SUM(C60:E60),IF(Data!$B$2="",0,"-"))</f>
        <v>546.27662699999996</v>
      </c>
      <c r="G60" s="50">
        <f>IFERROR(F60-Annex!$B$10,IF(Data!$B$2="",0,"-"))</f>
        <v>119.66862699999996</v>
      </c>
      <c r="H60" s="50">
        <f>IFERROR(AVERAGE(INDEX(G:G,IFERROR(MATCH($B60-Annex!$B$12/60,$B:$B),2)):G60),IF(Data!$B$2="",0,"-"))</f>
        <v>119.72143057142856</v>
      </c>
      <c r="I60" s="50">
        <f>IFERROR(-14000*(G60-INDEX(G:G,IFERROR(MATCH($B60-Annex!$B$11/60,$B:$B),2)))/(60*($B60-INDEX($B:$B,IFERROR(MATCH($B60-Annex!$B$11/60,$B:$B),2)))),IF(Data!$B$2="",0,"-"))</f>
        <v>83.942432816984777</v>
      </c>
      <c r="J60" s="50">
        <f>IFERROR(-14000*(H60-INDEX(H:H,IFERROR(MATCH($B60-Annex!$B$13/60,$B:$B),2)))/(60*($B60-INDEX($B:$B,IFERROR(MATCH($B60-Annex!$B$13/60,$B:$B),2)))),IF(Data!$B$2="",0,"-"))</f>
        <v>103.87539092682898</v>
      </c>
      <c r="K60" s="20">
        <v>1241.74685</v>
      </c>
      <c r="L60" s="20">
        <v>22.503</v>
      </c>
      <c r="M60" s="20">
        <v>9.8999999999999993E+37</v>
      </c>
      <c r="N60" s="20">
        <v>9.8999999999999993E+37</v>
      </c>
      <c r="O60" s="20">
        <v>78.230999999999995</v>
      </c>
      <c r="P60" s="20">
        <v>605.23800000000006</v>
      </c>
      <c r="Q60" s="20">
        <v>869.75199999999995</v>
      </c>
      <c r="R60" s="20">
        <v>9.8999999999999993E+37</v>
      </c>
      <c r="S60" s="20">
        <v>637.24099999999999</v>
      </c>
      <c r="T60" s="20">
        <v>251.70400000000001</v>
      </c>
      <c r="U60" s="20">
        <v>156.30000000000001</v>
      </c>
      <c r="V60" s="20">
        <v>9.8999999999999993E+37</v>
      </c>
      <c r="W60" s="20">
        <v>583.88400000000001</v>
      </c>
      <c r="X60" s="20">
        <v>9.8999999999999993E+37</v>
      </c>
      <c r="Y60" s="20">
        <v>726.43499999999995</v>
      </c>
      <c r="Z60" s="20">
        <v>9.8999999999999993E+37</v>
      </c>
      <c r="AA60" s="20">
        <v>9.8999999999999993E+37</v>
      </c>
      <c r="AB60" s="20">
        <v>-162.91200000000001</v>
      </c>
      <c r="AC60" s="20">
        <v>265.57</v>
      </c>
      <c r="AD60" s="20">
        <v>289.05599999999998</v>
      </c>
      <c r="AE60" s="20">
        <v>1083.105</v>
      </c>
      <c r="AF60" s="20">
        <v>670.827</v>
      </c>
      <c r="AG60" s="20">
        <v>266.11</v>
      </c>
      <c r="AH60" s="50">
        <f>IFERROR(AVERAGE(INDEX(AL:AL,IFERROR(MATCH($B60-Annex!$B$4/60,$B:$B),2)):AL60),IF(Data!$B$2="",0,"-"))</f>
        <v>0.81128203027035373</v>
      </c>
      <c r="AI60" s="50">
        <f>IFERROR(AVERAGE(INDEX(AM:AM,IFERROR(MATCH($B60-Annex!$B$4/60,$B:$B),2)):AM60),IF(Data!$B$2="",0,"-"))</f>
        <v>1.5562679082890649E+141</v>
      </c>
      <c r="AJ60" s="50">
        <f>IFERROR(AVERAGE(INDEX(AN:AN,IFERROR(MATCH($B60-Annex!$B$4/60,$B:$B),2)):AN60),IF(Data!$B$2="",0,"-"))</f>
        <v>2.3344018624335974E+141</v>
      </c>
      <c r="AK60" s="50">
        <f>IFERROR(AVERAGE(INDEX(AO:AO,IFERROR(MATCH($B60-Annex!$B$4/60,$B:$B),2)):AO60),IF(Data!$B$2="",0,"-"))</f>
        <v>5.4469376790117275E+141</v>
      </c>
      <c r="AL60" s="50">
        <f>IFERROR((5.670373*10^-8*(AP60+273.15)^4+((Annex!$B$5+Annex!$B$6)*(AP60-L60)+Annex!$B$7*(AP60-INDEX(AP:AP,IFERROR(MATCH($B60-Annex!$B$9/60,$B:$B),2)))/(60*($B60-INDEX($B:$B,IFERROR(MATCH($B60-Annex!$B$9/60,$B:$B),2)))))/Annex!$B$8)/1000,IF(Data!$B$2="",0,"-"))</f>
        <v>0.84450537054706787</v>
      </c>
      <c r="AM60" s="50">
        <f>IFERROR((5.670373*10^-8*(AQ60+273.15)^4+((Annex!$B$5+Annex!$B$6)*(AQ60-O60)+Annex!$B$7*(AQ60-INDEX(AQ:AQ,IFERROR(MATCH($B60-Annex!$B$9/60,$B:$B),2)))/(60*($B60-INDEX($B:$B,IFERROR(MATCH($B60-Annex!$B$9/60,$B:$B),2)))))/Annex!$B$8)/1000,IF(Data!$B$2="",0,"-"))</f>
        <v>5.4469376790117275E+141</v>
      </c>
      <c r="AN60" s="50">
        <f>IFERROR((5.670373*10^-8*(AR60+273.15)^4+((Annex!$B$5+Annex!$B$6)*(AR60-R60)+Annex!$B$7*(AR60-INDEX(AR:AR,IFERROR(MATCH($B60-Annex!$B$9/60,$B:$B),2)))/(60*($B60-INDEX($B:$B,IFERROR(MATCH($B60-Annex!$B$9/60,$B:$B),2)))))/Annex!$B$8)/1000,IF(Data!$B$2="",0,"-"))</f>
        <v>-5.1492902922753735E+37</v>
      </c>
      <c r="AO60" s="50">
        <f>IFERROR((5.670373*10^-8*(AS60+273.15)^4+((Annex!$B$5+Annex!$B$6)*(AS60-U60)+Annex!$B$7*(AS60-INDEX(AS:AS,IFERROR(MATCH($B60-Annex!$B$9/60,$B:$B),2)))/(60*($B60-INDEX($B:$B,IFERROR(MATCH($B60-Annex!$B$9/60,$B:$B),2)))))/Annex!$B$8)/1000,IF(Data!$B$2="",0,"-"))</f>
        <v>5.4469376790117275E+141</v>
      </c>
      <c r="AP60" s="20">
        <v>25.135000000000002</v>
      </c>
      <c r="AQ60" s="20">
        <v>9.8999999999999993E+37</v>
      </c>
      <c r="AR60" s="20">
        <v>-34.142000000000003</v>
      </c>
      <c r="AS60" s="20">
        <v>9.8999999999999993E+37</v>
      </c>
      <c r="AT60" s="20">
        <v>19.242999999999999</v>
      </c>
      <c r="AU60" s="20">
        <v>31.891999999999999</v>
      </c>
      <c r="AV60" s="20">
        <v>724.798</v>
      </c>
      <c r="AW60" s="50">
        <f>IFERROR(AVERAGE(INDEX(BC:BC,IFERROR(MATCH($B60-Annex!$B$4/60,$B:$B),2)):BC60),IF(Data!$B$2="",0,"-"))</f>
        <v>5.4469376790117275E+141</v>
      </c>
      <c r="AX60" s="50">
        <f>IFERROR(AVERAGE(INDEX(BD:BD,IFERROR(MATCH($B60-Annex!$B$4/60,$B:$B),2)):BD60),IF(Data!$B$2="",0,"-"))</f>
        <v>-3.1821428571428569E+35</v>
      </c>
      <c r="AY60" s="50">
        <f>IFERROR(AVERAGE(INDEX(BE:BE,IFERROR(MATCH($B60-Annex!$B$4/60,$B:$B),2)):BE60),IF(Data!$B$2="",0,"-"))</f>
        <v>-3.1821428571428569E+35</v>
      </c>
      <c r="AZ60" s="50">
        <f>IFERROR(AVERAGE(INDEX(BF:BF,IFERROR(MATCH($B60-Annex!$B$4/60,$B:$B),2)):BF60),IF(Data!$B$2="",0,"-"))</f>
        <v>40.026415787682865</v>
      </c>
      <c r="BA60" s="50">
        <f>IFERROR(AVERAGE(INDEX(BG:BG,IFERROR(MATCH($B60-Annex!$B$4/60,$B:$B),2)):BG60),IF(Data!$B$2="",0,"-"))</f>
        <v>-2.2274999999999997E+36</v>
      </c>
      <c r="BB60" s="50">
        <f>IFERROR(AVERAGE(INDEX(BH:BH,IFERROR(MATCH($B60-Annex!$B$4/60,$B:$B),2)):BH60),IF(Data!$B$2="",0,"-"))</f>
        <v>-1.5910714285714281E+36</v>
      </c>
      <c r="BC60" s="50">
        <f>IFERROR((5.670373*10^-8*(BI60+273.15)^4+((Annex!$B$5+Annex!$B$6)*(BI60-L60)+Annex!$B$7*(BI60-INDEX(BI:BI,IFERROR(MATCH($B60-Annex!$B$9/60,$B:$B),2)))/(60*($B60-INDEX($B:$B,IFERROR(MATCH($B60-Annex!$B$9/60,$B:$B),2)))))/Annex!$B$8)/1000,IF(Data!$B$2="",0,"-"))</f>
        <v>5.4469376790117275E+141</v>
      </c>
      <c r="BD60" s="50">
        <f>IFERROR((5.670373*10^-8*(BJ60+273.15)^4+((Annex!$B$5+Annex!$B$6)*(BJ60-O60)+Annex!$B$7*(BJ60-INDEX(BJ:BJ,IFERROR(MATCH($B60-Annex!$B$9/60,$B:$B),2)))/(60*($B60-INDEX($B:$B,IFERROR(MATCH($B60-Annex!$B$9/60,$B:$B),2)))))/Annex!$B$8)/1000,IF(Data!$B$2="",0,"-"))</f>
        <v>32.625780879185477</v>
      </c>
      <c r="BE60" s="50">
        <f>IFERROR((5.670373*10^-8*(BK60+273.15)^4+((Annex!$B$5+Annex!$B$6)*(BK60-R60)+Annex!$B$7*(BK60-INDEX(BK:BK,IFERROR(MATCH($B60-Annex!$B$9/60,$B:$B),2)))/(60*($B60-INDEX($B:$B,IFERROR(MATCH($B60-Annex!$B$9/60,$B:$B),2)))))/Annex!$B$8)/1000,IF(Data!$B$2="",0,"-"))</f>
        <v>-2.2274999999999997E+36</v>
      </c>
      <c r="BF60" s="50">
        <f>IFERROR((5.670373*10^-8*(BL60+273.15)^4+((Annex!$B$5+Annex!$B$6)*(BL60-U60)+Annex!$B$7*(BL60-INDEX(BL:BL,IFERROR(MATCH($B60-Annex!$B$9/60,$B:$B),2)))/(60*($B60-INDEX($B:$B,IFERROR(MATCH($B60-Annex!$B$9/60,$B:$B),2)))))/Annex!$B$8)/1000,IF(Data!$B$2="",0,"-"))</f>
        <v>224.05238446699602</v>
      </c>
      <c r="BG60" s="50">
        <f>IFERROR((5.670373*10^-8*(BM60+273.15)^4+((Annex!$B$5+Annex!$B$6)*(BM60-X60)+Annex!$B$7*(BM60-INDEX(BM:BM,IFERROR(MATCH($B60-Annex!$B$9/60,$B:$B),2)))/(60*($B60-INDEX($B:$B,IFERROR(MATCH($B60-Annex!$B$9/60,$B:$B),2)))))/Annex!$B$8)/1000,IF(Data!$B$2="",0,"-"))</f>
        <v>-2.2274999999999997E+36</v>
      </c>
      <c r="BH60" s="50">
        <f>IFERROR((5.670373*10^-8*(BN60+273.15)^4+((Annex!$B$5+Annex!$B$6)*(BN60-AA60)+Annex!$B$7*(BN60-INDEX(BN:BN,IFERROR(MATCH($B60-Annex!$B$9/60,$B:$B),2)))/(60*($B60-INDEX($B:$B,IFERROR(MATCH($B60-Annex!$B$9/60,$B:$B),2)))))/Annex!$B$8)/1000,IF(Data!$B$2="",0,"-"))</f>
        <v>-2.2274999999999997E+36</v>
      </c>
      <c r="BI60" s="20">
        <v>9.8999999999999993E+37</v>
      </c>
      <c r="BJ60" s="20">
        <v>916.52200000000005</v>
      </c>
      <c r="BK60" s="20">
        <v>401.98899999999998</v>
      </c>
      <c r="BL60" s="20">
        <v>539.94399999999996</v>
      </c>
      <c r="BM60" s="20">
        <v>732.82500000000005</v>
      </c>
      <c r="BN60" s="20">
        <v>429.61700000000002</v>
      </c>
    </row>
    <row r="61" spans="1:66" x14ac:dyDescent="0.3">
      <c r="A61" s="5">
        <v>60</v>
      </c>
      <c r="B61" s="19">
        <v>5.1968333381228149</v>
      </c>
      <c r="C61" s="20">
        <v>164.21007399999999</v>
      </c>
      <c r="D61" s="20">
        <v>163.65909500000001</v>
      </c>
      <c r="E61" s="20">
        <v>218.33578900000001</v>
      </c>
      <c r="F61" s="49">
        <f>IFERROR(SUM(C61:E61),IF(Data!$B$2="",0,"-"))</f>
        <v>546.20495800000003</v>
      </c>
      <c r="G61" s="50">
        <f>IFERROR(F61-Annex!$B$10,IF(Data!$B$2="",0,"-"))</f>
        <v>119.59695800000003</v>
      </c>
      <c r="H61" s="50">
        <f>IFERROR(AVERAGE(INDEX(G:G,IFERROR(MATCH($B61-Annex!$B$12/60,$B:$B),2)):G61),IF(Data!$B$2="",0,"-"))</f>
        <v>119.70281942857143</v>
      </c>
      <c r="I61" s="50">
        <f>IFERROR(-14000*(G61-INDEX(G:G,IFERROR(MATCH($B61-Annex!$B$11/60,$B:$B),2)))/(60*($B61-INDEX($B:$B,IFERROR(MATCH($B61-Annex!$B$11/60,$B:$B),2)))),IF(Data!$B$2="",0,"-"))</f>
        <v>78.594152638903722</v>
      </c>
      <c r="J61" s="50">
        <f>IFERROR(-14000*(H61-INDEX(H:H,IFERROR(MATCH($B61-Annex!$B$13/60,$B:$B),2)))/(60*($B61-INDEX($B:$B,IFERROR(MATCH($B61-Annex!$B$13/60,$B:$B),2)))),IF(Data!$B$2="",0,"-"))</f>
        <v>97.560975663792689</v>
      </c>
      <c r="K61" s="20">
        <v>1040.9753700000001</v>
      </c>
      <c r="L61" s="20">
        <v>23.021999999999998</v>
      </c>
      <c r="M61" s="20">
        <v>9.8999999999999993E+37</v>
      </c>
      <c r="N61" s="20">
        <v>-74.108000000000004</v>
      </c>
      <c r="O61" s="20">
        <v>79.59</v>
      </c>
      <c r="P61" s="20">
        <v>246.63900000000001</v>
      </c>
      <c r="Q61" s="20">
        <v>576.66499999999996</v>
      </c>
      <c r="R61" s="20">
        <v>-191.31200000000001</v>
      </c>
      <c r="S61" s="20">
        <v>754.19</v>
      </c>
      <c r="T61" s="20">
        <v>829.625</v>
      </c>
      <c r="U61" s="20">
        <v>273.93099999999998</v>
      </c>
      <c r="V61" s="20">
        <v>9.8999999999999993E+37</v>
      </c>
      <c r="W61" s="20">
        <v>115.239</v>
      </c>
      <c r="X61" s="20">
        <v>9.8999999999999993E+37</v>
      </c>
      <c r="Y61" s="20">
        <v>409.04700000000003</v>
      </c>
      <c r="Z61" s="20">
        <v>9.8999999999999993E+37</v>
      </c>
      <c r="AA61" s="20">
        <v>9.8999999999999993E+37</v>
      </c>
      <c r="AB61" s="20">
        <v>402.48700000000002</v>
      </c>
      <c r="AC61" s="20">
        <v>419.86500000000001</v>
      </c>
      <c r="AD61" s="20">
        <v>9.8999999999999993E+37</v>
      </c>
      <c r="AE61" s="20">
        <v>767.17</v>
      </c>
      <c r="AF61" s="20">
        <v>780.32600000000002</v>
      </c>
      <c r="AG61" s="20">
        <v>747.45</v>
      </c>
      <c r="AH61" s="50">
        <f>IFERROR(AVERAGE(INDEX(AL:AL,IFERROR(MATCH($B61-Annex!$B$4/60,$B:$B),2)):AL61),IF(Data!$B$2="",0,"-"))</f>
        <v>0.81966446823282468</v>
      </c>
      <c r="AI61" s="50">
        <f>IFERROR(AVERAGE(INDEX(AM:AM,IFERROR(MATCH($B61-Annex!$B$4/60,$B:$B),2)):AM61),IF(Data!$B$2="",0,"-"))</f>
        <v>1.5562679082890649E+141</v>
      </c>
      <c r="AJ61" s="50">
        <f>IFERROR(AVERAGE(INDEX(AN:AN,IFERROR(MATCH($B61-Annex!$B$4/60,$B:$B),2)):AN61),IF(Data!$B$2="",0,"-"))</f>
        <v>2.3344018624335974E+141</v>
      </c>
      <c r="AK61" s="50">
        <f>IFERROR(AVERAGE(INDEX(AO:AO,IFERROR(MATCH($B61-Annex!$B$4/60,$B:$B),2)):AO61),IF(Data!$B$2="",0,"-"))</f>
        <v>4.6688037248671947E+141</v>
      </c>
      <c r="AL61" s="50">
        <f>IFERROR((5.670373*10^-8*(AP61+273.15)^4+((Annex!$B$5+Annex!$B$6)*(AP61-L61)+Annex!$B$7*(AP61-INDEX(AP:AP,IFERROR(MATCH($B61-Annex!$B$9/60,$B:$B),2)))/(60*($B61-INDEX($B:$B,IFERROR(MATCH($B61-Annex!$B$9/60,$B:$B),2)))))/Annex!$B$8)/1000,IF(Data!$B$2="",0,"-"))</f>
        <v>0.8191231538667586</v>
      </c>
      <c r="AM61" s="50">
        <f>IFERROR((5.670373*10^-8*(AQ61+273.15)^4+((Annex!$B$5+Annex!$B$6)*(AQ61-O61)+Annex!$B$7*(AQ61-INDEX(AQ:AQ,IFERROR(MATCH($B61-Annex!$B$9/60,$B:$B),2)))/(60*($B61-INDEX($B:$B,IFERROR(MATCH($B61-Annex!$B$9/60,$B:$B),2)))))/Annex!$B$8)/1000,IF(Data!$B$2="",0,"-"))</f>
        <v>22.907004805934534</v>
      </c>
      <c r="AN61" s="50">
        <f>IFERROR((5.670373*10^-8*(AR61+273.15)^4+((Annex!$B$5+Annex!$B$6)*(AR61-R61)+Annex!$B$7*(AR61-INDEX(AR:AR,IFERROR(MATCH($B61-Annex!$B$9/60,$B:$B),2)))/(60*($B61-INDEX($B:$B,IFERROR(MATCH($B61-Annex!$B$9/60,$B:$B),2)))))/Annex!$B$8)/1000,IF(Data!$B$2="",0,"-"))</f>
        <v>27.7087555603186</v>
      </c>
      <c r="AO61" s="50">
        <f>IFERROR((5.670373*10^-8*(AS61+273.15)^4+((Annex!$B$5+Annex!$B$6)*(AS61-U61)+Annex!$B$7*(AS61-INDEX(AS:AS,IFERROR(MATCH($B61-Annex!$B$9/60,$B:$B),2)))/(60*($B61-INDEX($B:$B,IFERROR(MATCH($B61-Annex!$B$9/60,$B:$B),2)))))/Annex!$B$8)/1000,IF(Data!$B$2="",0,"-"))</f>
        <v>-4.7078804494613374E+37</v>
      </c>
      <c r="AP61" s="20">
        <v>25.478000000000002</v>
      </c>
      <c r="AQ61" s="20">
        <v>-73.010000000000005</v>
      </c>
      <c r="AR61" s="20">
        <v>-81.855000000000004</v>
      </c>
      <c r="AS61" s="20">
        <v>-117.253</v>
      </c>
      <c r="AT61" s="20">
        <v>19.27</v>
      </c>
      <c r="AU61" s="20">
        <v>31.814</v>
      </c>
      <c r="AV61" s="20">
        <v>553.06100000000004</v>
      </c>
      <c r="AW61" s="50">
        <f>IFERROR(AVERAGE(INDEX(BC:BC,IFERROR(MATCH($B61-Annex!$B$4/60,$B:$B),2)):BC61),IF(Data!$B$2="",0,"-"))</f>
        <v>5.4469376790117275E+141</v>
      </c>
      <c r="AX61" s="50">
        <f>IFERROR(AVERAGE(INDEX(BD:BD,IFERROR(MATCH($B61-Annex!$B$4/60,$B:$B),2)):BD61),IF(Data!$B$2="",0,"-"))</f>
        <v>-3.1821428571428569E+35</v>
      </c>
      <c r="AY61" s="50">
        <f>IFERROR(AVERAGE(INDEX(BE:BE,IFERROR(MATCH($B61-Annex!$B$4/60,$B:$B),2)):BE61),IF(Data!$B$2="",0,"-"))</f>
        <v>-3.1821428571428569E+35</v>
      </c>
      <c r="AZ61" s="50">
        <f>IFERROR(AVERAGE(INDEX(BF:BF,IFERROR(MATCH($B61-Annex!$B$4/60,$B:$B),2)):BF61),IF(Data!$B$2="",0,"-"))</f>
        <v>39.831571256472664</v>
      </c>
      <c r="BA61" s="50">
        <f>IFERROR(AVERAGE(INDEX(BG:BG,IFERROR(MATCH($B61-Annex!$B$4/60,$B:$B),2)):BG61),IF(Data!$B$2="",0,"-"))</f>
        <v>-2.2274999999999997E+36</v>
      </c>
      <c r="BB61" s="50">
        <f>IFERROR(AVERAGE(INDEX(BH:BH,IFERROR(MATCH($B61-Annex!$B$4/60,$B:$B),2)):BH61),IF(Data!$B$2="",0,"-"))</f>
        <v>-1.9092857142857139E+36</v>
      </c>
      <c r="BC61" s="50">
        <f>IFERROR((5.670373*10^-8*(BI61+273.15)^4+((Annex!$B$5+Annex!$B$6)*(BI61-L61)+Annex!$B$7*(BI61-INDEX(BI:BI,IFERROR(MATCH($B61-Annex!$B$9/60,$B:$B),2)))/(60*($B61-INDEX($B:$B,IFERROR(MATCH($B61-Annex!$B$9/60,$B:$B),2)))))/Annex!$B$8)/1000,IF(Data!$B$2="",0,"-"))</f>
        <v>5.4469376790117275E+141</v>
      </c>
      <c r="BD61" s="50">
        <f>IFERROR((5.670373*10^-8*(BJ61+273.15)^4+((Annex!$B$5+Annex!$B$6)*(BJ61-O61)+Annex!$B$7*(BJ61-INDEX(BJ:BJ,IFERROR(MATCH($B61-Annex!$B$9/60,$B:$B),2)))/(60*($B61-INDEX($B:$B,IFERROR(MATCH($B61-Annex!$B$9/60,$B:$B),2)))))/Annex!$B$8)/1000,IF(Data!$B$2="",0,"-"))</f>
        <v>1.7205118669280928</v>
      </c>
      <c r="BE61" s="50">
        <f>IFERROR((5.670373*10^-8*(BK61+273.15)^4+((Annex!$B$5+Annex!$B$6)*(BK61-R61)+Annex!$B$7*(BK61-INDEX(BK:BK,IFERROR(MATCH($B61-Annex!$B$9/60,$B:$B),2)))/(60*($B61-INDEX($B:$B,IFERROR(MATCH($B61-Annex!$B$9/60,$B:$B),2)))))/Annex!$B$8)/1000,IF(Data!$B$2="",0,"-"))</f>
        <v>-10.45021306606429</v>
      </c>
      <c r="BF61" s="50">
        <f>IFERROR((5.670373*10^-8*(BL61+273.15)^4+((Annex!$B$5+Annex!$B$6)*(BL61-U61)+Annex!$B$7*(BL61-INDEX(BL:BL,IFERROR(MATCH($B61-Annex!$B$9/60,$B:$B),2)))/(60*($B61-INDEX($B:$B,IFERROR(MATCH($B61-Annex!$B$9/60,$B:$B),2)))))/Annex!$B$8)/1000,IF(Data!$B$2="",0,"-"))</f>
        <v>49.077961816159394</v>
      </c>
      <c r="BG61" s="50">
        <f>IFERROR((5.670373*10^-8*(BM61+273.15)^4+((Annex!$B$5+Annex!$B$6)*(BM61-X61)+Annex!$B$7*(BM61-INDEX(BM:BM,IFERROR(MATCH($B61-Annex!$B$9/60,$B:$B),2)))/(60*($B61-INDEX($B:$B,IFERROR(MATCH($B61-Annex!$B$9/60,$B:$B),2)))))/Annex!$B$8)/1000,IF(Data!$B$2="",0,"-"))</f>
        <v>-2.2274999999999997E+36</v>
      </c>
      <c r="BH61" s="50">
        <f>IFERROR((5.670373*10^-8*(BN61+273.15)^4+((Annex!$B$5+Annex!$B$6)*(BN61-AA61)+Annex!$B$7*(BN61-INDEX(BN:BN,IFERROR(MATCH($B61-Annex!$B$9/60,$B:$B),2)))/(60*($B61-INDEX($B:$B,IFERROR(MATCH($B61-Annex!$B$9/60,$B:$B),2)))))/Annex!$B$8)/1000,IF(Data!$B$2="",0,"-"))</f>
        <v>-2.2274999999999997E+36</v>
      </c>
      <c r="BI61" s="20">
        <v>9.8999999999999993E+37</v>
      </c>
      <c r="BJ61" s="20">
        <v>822.08900000000006</v>
      </c>
      <c r="BK61" s="20">
        <v>326.029</v>
      </c>
      <c r="BL61" s="20">
        <v>369.19299999999998</v>
      </c>
      <c r="BM61" s="20">
        <v>665.553</v>
      </c>
      <c r="BN61" s="20">
        <v>496.18299999999999</v>
      </c>
    </row>
    <row r="62" spans="1:66" x14ac:dyDescent="0.3">
      <c r="A62" s="5">
        <v>61</v>
      </c>
      <c r="B62" s="19">
        <v>5.2888333378359675</v>
      </c>
      <c r="C62" s="20">
        <v>164.20275699999999</v>
      </c>
      <c r="D62" s="20">
        <v>163.65257500000001</v>
      </c>
      <c r="E62" s="20">
        <v>218.304011</v>
      </c>
      <c r="F62" s="49">
        <f>IFERROR(SUM(C62:E62),IF(Data!$B$2="",0,"-"))</f>
        <v>546.15934300000004</v>
      </c>
      <c r="G62" s="50">
        <f>IFERROR(F62-Annex!$B$10,IF(Data!$B$2="",0,"-"))</f>
        <v>119.55134300000003</v>
      </c>
      <c r="H62" s="50">
        <f>IFERROR(AVERAGE(INDEX(G:G,IFERROR(MATCH($B62-Annex!$B$12/60,$B:$B),2)):G62),IF(Data!$B$2="",0,"-"))</f>
        <v>119.67152628571431</v>
      </c>
      <c r="I62" s="50">
        <f>IFERROR(-14000*(G62-INDEX(G:G,IFERROR(MATCH($B62-Annex!$B$11/60,$B:$B),2)))/(60*($B62-INDEX($B:$B,IFERROR(MATCH($B62-Annex!$B$11/60,$B:$B),2)))),IF(Data!$B$2="",0,"-"))</f>
        <v>100.70784871117438</v>
      </c>
      <c r="J62" s="50">
        <f>IFERROR(-14000*(H62-INDEX(H:H,IFERROR(MATCH($B62-Annex!$B$13/60,$B:$B),2)))/(60*($B62-INDEX($B:$B,IFERROR(MATCH($B62-Annex!$B$13/60,$B:$B),2)))),IF(Data!$B$2="",0,"-"))</f>
        <v>97.94631024811838</v>
      </c>
      <c r="K62" s="20">
        <v>1342.3178399999999</v>
      </c>
      <c r="L62" s="20">
        <v>23.346</v>
      </c>
      <c r="M62" s="20">
        <v>9.8999999999999993E+37</v>
      </c>
      <c r="N62" s="20">
        <v>62.552999999999997</v>
      </c>
      <c r="O62" s="20">
        <v>61.732999999999997</v>
      </c>
      <c r="P62" s="20">
        <v>118.024</v>
      </c>
      <c r="Q62" s="20">
        <v>48.024000000000001</v>
      </c>
      <c r="R62" s="20">
        <v>-94.85</v>
      </c>
      <c r="S62" s="20">
        <v>723.60500000000002</v>
      </c>
      <c r="T62" s="20">
        <v>1159.9449999999999</v>
      </c>
      <c r="U62" s="20">
        <v>258.74799999999999</v>
      </c>
      <c r="V62" s="20">
        <v>26.75</v>
      </c>
      <c r="W62" s="20">
        <v>-15.935</v>
      </c>
      <c r="X62" s="20">
        <v>9.8999999999999993E+37</v>
      </c>
      <c r="Y62" s="20">
        <v>-20.303999999999998</v>
      </c>
      <c r="Z62" s="20">
        <v>9.8999999999999993E+37</v>
      </c>
      <c r="AA62" s="20">
        <v>9.8999999999999993E+37</v>
      </c>
      <c r="AB62" s="20">
        <v>741.68299999999999</v>
      </c>
      <c r="AC62" s="20">
        <v>545.798</v>
      </c>
      <c r="AD62" s="20">
        <v>9.8999999999999993E+37</v>
      </c>
      <c r="AE62" s="20">
        <v>342.21499999999997</v>
      </c>
      <c r="AF62" s="20">
        <v>703.23299999999995</v>
      </c>
      <c r="AG62" s="20">
        <v>1084.547</v>
      </c>
      <c r="AH62" s="50">
        <f>IFERROR(AVERAGE(INDEX(AL:AL,IFERROR(MATCH($B62-Annex!$B$4/60,$B:$B),2)):AL62),IF(Data!$B$2="",0,"-"))</f>
        <v>0.81547730286968789</v>
      </c>
      <c r="AI62" s="50">
        <f>IFERROR(AVERAGE(INDEX(AM:AM,IFERROR(MATCH($B62-Annex!$B$4/60,$B:$B),2)):AM62),IF(Data!$B$2="",0,"-"))</f>
        <v>1.5562679082890649E+141</v>
      </c>
      <c r="AJ62" s="50">
        <f>IFERROR(AVERAGE(INDEX(AN:AN,IFERROR(MATCH($B62-Annex!$B$4/60,$B:$B),2)):AN62),IF(Data!$B$2="",0,"-"))</f>
        <v>2.3344018624335974E+141</v>
      </c>
      <c r="AK62" s="50">
        <f>IFERROR(AVERAGE(INDEX(AO:AO,IFERROR(MATCH($B62-Annex!$B$4/60,$B:$B),2)):AO62),IF(Data!$B$2="",0,"-"))</f>
        <v>3.8906697707226619E+141</v>
      </c>
      <c r="AL62" s="50">
        <f>IFERROR((5.670373*10^-8*(AP62+273.15)^4+((Annex!$B$5+Annex!$B$6)*(AP62-L62)+Annex!$B$7*(AP62-INDEX(AP:AP,IFERROR(MATCH($B62-Annex!$B$9/60,$B:$B),2)))/(60*($B62-INDEX($B:$B,IFERROR(MATCH($B62-Annex!$B$9/60,$B:$B),2)))))/Annex!$B$8)/1000,IF(Data!$B$2="",0,"-"))</f>
        <v>0.78150653409952775</v>
      </c>
      <c r="AM62" s="50">
        <f>IFERROR((5.670373*10^-8*(AQ62+273.15)^4+((Annex!$B$5+Annex!$B$6)*(AQ62-O62)+Annex!$B$7*(AQ62-INDEX(AQ:AQ,IFERROR(MATCH($B62-Annex!$B$9/60,$B:$B),2)))/(60*($B62-INDEX($B:$B,IFERROR(MATCH($B62-Annex!$B$9/60,$B:$B),2)))))/Annex!$B$8)/1000,IF(Data!$B$2="",0,"-"))</f>
        <v>-4.7078804494613374E+37</v>
      </c>
      <c r="AN62" s="50">
        <f>IFERROR((5.670373*10^-8*(AR62+273.15)^4+((Annex!$B$5+Annex!$B$6)*(AR62-R62)+Annex!$B$7*(AR62-INDEX(AR:AR,IFERROR(MATCH($B62-Annex!$B$9/60,$B:$B),2)))/(60*($B62-INDEX($B:$B,IFERROR(MATCH($B62-Annex!$B$9/60,$B:$B),2)))))/Annex!$B$8)/1000,IF(Data!$B$2="",0,"-"))</f>
        <v>5.4469376790117275E+141</v>
      </c>
      <c r="AO62" s="50">
        <f>IFERROR((5.670373*10^-8*(AS62+273.15)^4+((Annex!$B$5+Annex!$B$6)*(AS62-U62)+Annex!$B$7*(AS62-INDEX(AS:AS,IFERROR(MATCH($B62-Annex!$B$9/60,$B:$B),2)))/(60*($B62-INDEX($B:$B,IFERROR(MATCH($B62-Annex!$B$9/60,$B:$B),2)))))/Annex!$B$8)/1000,IF(Data!$B$2="",0,"-"))</f>
        <v>-4.7078804494613374E+37</v>
      </c>
      <c r="AP62" s="20">
        <v>25.715</v>
      </c>
      <c r="AQ62" s="20">
        <v>58.936999999999998</v>
      </c>
      <c r="AR62" s="20">
        <v>9.8999999999999993E+37</v>
      </c>
      <c r="AS62" s="20">
        <v>7.4660000000000002</v>
      </c>
      <c r="AT62" s="20">
        <v>19.277999999999999</v>
      </c>
      <c r="AU62" s="20">
        <v>31.856999999999999</v>
      </c>
      <c r="AV62" s="20">
        <v>620.85599999999999</v>
      </c>
      <c r="AW62" s="50">
        <f>IFERROR(AVERAGE(INDEX(BC:BC,IFERROR(MATCH($B62-Annex!$B$4/60,$B:$B),2)):BC62),IF(Data!$B$2="",0,"-"))</f>
        <v>5.4469376790117275E+141</v>
      </c>
      <c r="AX62" s="50">
        <f>IFERROR(AVERAGE(INDEX(BD:BD,IFERROR(MATCH($B62-Annex!$B$4/60,$B:$B),2)):BD62),IF(Data!$B$2="",0,"-"))</f>
        <v>-3.1821428571428569E+35</v>
      </c>
      <c r="AY62" s="50">
        <f>IFERROR(AVERAGE(INDEX(BE:BE,IFERROR(MATCH($B62-Annex!$B$4/60,$B:$B),2)):BE62),IF(Data!$B$2="",0,"-"))</f>
        <v>-3.1821428571428569E+35</v>
      </c>
      <c r="AZ62" s="50">
        <f>IFERROR(AVERAGE(INDEX(BF:BF,IFERROR(MATCH($B62-Annex!$B$4/60,$B:$B),2)):BF62),IF(Data!$B$2="",0,"-"))</f>
        <v>32.29208376597461</v>
      </c>
      <c r="BA62" s="50">
        <f>IFERROR(AVERAGE(INDEX(BG:BG,IFERROR(MATCH($B62-Annex!$B$4/60,$B:$B),2)):BG62),IF(Data!$B$2="",0,"-"))</f>
        <v>-2.2274999999999997E+36</v>
      </c>
      <c r="BB62" s="50">
        <f>IFERROR(AVERAGE(INDEX(BH:BH,IFERROR(MATCH($B62-Annex!$B$4/60,$B:$B),2)):BH62),IF(Data!$B$2="",0,"-"))</f>
        <v>-2.2274999999999997E+36</v>
      </c>
      <c r="BC62" s="50">
        <f>IFERROR((5.670373*10^-8*(BI62+273.15)^4+((Annex!$B$5+Annex!$B$6)*(BI62-L62)+Annex!$B$7*(BI62-INDEX(BI:BI,IFERROR(MATCH($B62-Annex!$B$9/60,$B:$B),2)))/(60*($B62-INDEX($B:$B,IFERROR(MATCH($B62-Annex!$B$9/60,$B:$B),2)))))/Annex!$B$8)/1000,IF(Data!$B$2="",0,"-"))</f>
        <v>5.4469376790117275E+141</v>
      </c>
      <c r="BD62" s="50">
        <f>IFERROR((5.670373*10^-8*(BJ62+273.15)^4+((Annex!$B$5+Annex!$B$6)*(BJ62-O62)+Annex!$B$7*(BJ62-INDEX(BJ:BJ,IFERROR(MATCH($B62-Annex!$B$9/60,$B:$B),2)))/(60*($B62-INDEX($B:$B,IFERROR(MATCH($B62-Annex!$B$9/60,$B:$B),2)))))/Annex!$B$8)/1000,IF(Data!$B$2="",0,"-"))</f>
        <v>146.05722725101728</v>
      </c>
      <c r="BE62" s="50">
        <f>IFERROR((5.670373*10^-8*(BK62+273.15)^4+((Annex!$B$5+Annex!$B$6)*(BK62-R62)+Annex!$B$7*(BK62-INDEX(BK:BK,IFERROR(MATCH($B62-Annex!$B$9/60,$B:$B),2)))/(60*($B62-INDEX($B:$B,IFERROR(MATCH($B62-Annex!$B$9/60,$B:$B),2)))))/Annex!$B$8)/1000,IF(Data!$B$2="",0,"-"))</f>
        <v>43.31030591287243</v>
      </c>
      <c r="BF62" s="50">
        <f>IFERROR((5.670373*10^-8*(BL62+273.15)^4+((Annex!$B$5+Annex!$B$6)*(BL62-U62)+Annex!$B$7*(BL62-INDEX(BL:BL,IFERROR(MATCH($B62-Annex!$B$9/60,$B:$B),2)))/(60*($B62-INDEX($B:$B,IFERROR(MATCH($B62-Annex!$B$9/60,$B:$B),2)))))/Annex!$B$8)/1000,IF(Data!$B$2="",0,"-"))</f>
        <v>-81.164839702880712</v>
      </c>
      <c r="BG62" s="50">
        <f>IFERROR((5.670373*10^-8*(BM62+273.15)^4+((Annex!$B$5+Annex!$B$6)*(BM62-X62)+Annex!$B$7*(BM62-INDEX(BM:BM,IFERROR(MATCH($B62-Annex!$B$9/60,$B:$B),2)))/(60*($B62-INDEX($B:$B,IFERROR(MATCH($B62-Annex!$B$9/60,$B:$B),2)))))/Annex!$B$8)/1000,IF(Data!$B$2="",0,"-"))</f>
        <v>-2.2274999999999997E+36</v>
      </c>
      <c r="BH62" s="50">
        <f>IFERROR((5.670373*10^-8*(BN62+273.15)^4+((Annex!$B$5+Annex!$B$6)*(BN62-AA62)+Annex!$B$7*(BN62-INDEX(BN:BN,IFERROR(MATCH($B62-Annex!$B$9/60,$B:$B),2)))/(60*($B62-INDEX($B:$B,IFERROR(MATCH($B62-Annex!$B$9/60,$B:$B),2)))))/Annex!$B$8)/1000,IF(Data!$B$2="",0,"-"))</f>
        <v>-2.2274999999999997E+36</v>
      </c>
      <c r="BI62" s="20">
        <v>9.8999999999999993E+37</v>
      </c>
      <c r="BJ62" s="20">
        <v>931.44500000000005</v>
      </c>
      <c r="BK62" s="20">
        <v>437.471</v>
      </c>
      <c r="BL62" s="20">
        <v>347.39100000000002</v>
      </c>
      <c r="BM62" s="20">
        <v>766.21299999999997</v>
      </c>
      <c r="BN62" s="20">
        <v>448.28100000000001</v>
      </c>
    </row>
    <row r="63" spans="1:66" x14ac:dyDescent="0.3">
      <c r="A63" s="5">
        <v>62</v>
      </c>
      <c r="B63" s="19">
        <v>5.3741666651330888</v>
      </c>
      <c r="C63" s="20">
        <v>164.169399</v>
      </c>
      <c r="D63" s="20">
        <v>163.69411400000001</v>
      </c>
      <c r="E63" s="20">
        <v>218.31786199999999</v>
      </c>
      <c r="F63" s="49">
        <f>IFERROR(SUM(C63:E63),IF(Data!$B$2="",0,"-"))</f>
        <v>546.181375</v>
      </c>
      <c r="G63" s="50">
        <f>IFERROR(F63-Annex!$B$10,IF(Data!$B$2="",0,"-"))</f>
        <v>119.573375</v>
      </c>
      <c r="H63" s="50">
        <f>IFERROR(AVERAGE(INDEX(G:G,IFERROR(MATCH($B63-Annex!$B$12/60,$B:$B),2)):G63),IF(Data!$B$2="",0,"-"))</f>
        <v>119.64082228571429</v>
      </c>
      <c r="I63" s="50">
        <f>IFERROR(-14000*(G63-INDEX(G:G,IFERROR(MATCH($B63-Annex!$B$11/60,$B:$B),2)))/(60*($B63-INDEX($B:$B,IFERROR(MATCH($B63-Annex!$B$11/60,$B:$B),2)))),IF(Data!$B$2="",0,"-"))</f>
        <v>82.557735183041359</v>
      </c>
      <c r="J63" s="50">
        <f>IFERROR(-14000*(H63-INDEX(H:H,IFERROR(MATCH($B63-Annex!$B$13/60,$B:$B),2)))/(60*($B63-INDEX($B:$B,IFERROR(MATCH($B63-Annex!$B$13/60,$B:$B),2)))),IF(Data!$B$2="",0,"-"))</f>
        <v>94.910777597127748</v>
      </c>
      <c r="K63" s="20">
        <v>1083.41291</v>
      </c>
      <c r="L63" s="20">
        <v>23.574000000000002</v>
      </c>
      <c r="M63" s="20">
        <v>9.8999999999999993E+37</v>
      </c>
      <c r="N63" s="20">
        <v>25.257999999999999</v>
      </c>
      <c r="O63" s="20">
        <v>109.254</v>
      </c>
      <c r="P63" s="20">
        <v>130.833</v>
      </c>
      <c r="Q63" s="20">
        <v>317.70400000000001</v>
      </c>
      <c r="R63" s="20">
        <v>-132.21199999999999</v>
      </c>
      <c r="S63" s="20">
        <v>743.07100000000003</v>
      </c>
      <c r="T63" s="20">
        <v>834.07399999999996</v>
      </c>
      <c r="U63" s="20">
        <v>244.07400000000001</v>
      </c>
      <c r="V63" s="20">
        <v>-84.724999999999994</v>
      </c>
      <c r="W63" s="20">
        <v>24.995000000000001</v>
      </c>
      <c r="X63" s="20">
        <v>9.8999999999999993E+37</v>
      </c>
      <c r="Y63" s="20">
        <v>230.49</v>
      </c>
      <c r="Z63" s="20">
        <v>9.8999999999999993E+37</v>
      </c>
      <c r="AA63" s="20">
        <v>9.8999999999999993E+37</v>
      </c>
      <c r="AB63" s="20">
        <v>473.86200000000002</v>
      </c>
      <c r="AC63" s="20">
        <v>476.88799999999998</v>
      </c>
      <c r="AD63" s="20">
        <v>9.8999999999999993E+37</v>
      </c>
      <c r="AE63" s="20">
        <v>587.99099999999999</v>
      </c>
      <c r="AF63" s="20">
        <v>730.58600000000001</v>
      </c>
      <c r="AG63" s="20">
        <v>757.53099999999995</v>
      </c>
      <c r="AH63" s="50">
        <f>IFERROR(AVERAGE(INDEX(AL:AL,IFERROR(MATCH($B63-Annex!$B$4/60,$B:$B),2)):AL63),IF(Data!$B$2="",0,"-"))</f>
        <v>0.80293892481139617</v>
      </c>
      <c r="AI63" s="50">
        <f>IFERROR(AVERAGE(INDEX(AM:AM,IFERROR(MATCH($B63-Annex!$B$4/60,$B:$B),2)):AM63),IF(Data!$B$2="",0,"-"))</f>
        <v>1.5562679082890649E+141</v>
      </c>
      <c r="AJ63" s="50">
        <f>IFERROR(AVERAGE(INDEX(AN:AN,IFERROR(MATCH($B63-Annex!$B$4/60,$B:$B),2)):AN63),IF(Data!$B$2="",0,"-"))</f>
        <v>2.3344018624335974E+141</v>
      </c>
      <c r="AK63" s="50">
        <f>IFERROR(AVERAGE(INDEX(AO:AO,IFERROR(MATCH($B63-Annex!$B$4/60,$B:$B),2)):AO63),IF(Data!$B$2="",0,"-"))</f>
        <v>3.1125358165781298E+141</v>
      </c>
      <c r="AL63" s="50">
        <f>IFERROR((5.670373*10^-8*(AP63+273.15)^4+((Annex!$B$5+Annex!$B$6)*(AP63-L63)+Annex!$B$7*(AP63-INDEX(AP:AP,IFERROR(MATCH($B63-Annex!$B$9/60,$B:$B),2)))/(60*($B63-INDEX($B:$B,IFERROR(MATCH($B63-Annex!$B$9/60,$B:$B),2)))))/Annex!$B$8)/1000,IF(Data!$B$2="",0,"-"))</f>
        <v>0.6905793212553224</v>
      </c>
      <c r="AM63" s="50">
        <f>IFERROR((5.670373*10^-8*(AQ63+273.15)^4+((Annex!$B$5+Annex!$B$6)*(AQ63-O63)+Annex!$B$7*(AQ63-INDEX(AQ:AQ,IFERROR(MATCH($B63-Annex!$B$9/60,$B:$B),2)))/(60*($B63-INDEX($B:$B,IFERROR(MATCH($B63-Annex!$B$9/60,$B:$B),2)))))/Annex!$B$8)/1000,IF(Data!$B$2="",0,"-"))</f>
        <v>65.850501396282311</v>
      </c>
      <c r="AN63" s="50">
        <f>IFERROR((5.670373*10^-8*(AR63+273.15)^4+((Annex!$B$5+Annex!$B$6)*(AR63-R63)+Annex!$B$7*(AR63-INDEX(AR:AR,IFERROR(MATCH($B63-Annex!$B$9/60,$B:$B),2)))/(60*($B63-INDEX($B:$B,IFERROR(MATCH($B63-Annex!$B$9/60,$B:$B),2)))))/Annex!$B$8)/1000,IF(Data!$B$2="",0,"-"))</f>
        <v>5.4469376790117275E+141</v>
      </c>
      <c r="AO63" s="50">
        <f>IFERROR((5.670373*10^-8*(AS63+273.15)^4+((Annex!$B$5+Annex!$B$6)*(AS63-U63)+Annex!$B$7*(AS63-INDEX(AS:AS,IFERROR(MATCH($B63-Annex!$B$9/60,$B:$B),2)))/(60*($B63-INDEX($B:$B,IFERROR(MATCH($B63-Annex!$B$9/60,$B:$B),2)))))/Annex!$B$8)/1000,IF(Data!$B$2="",0,"-"))</f>
        <v>65.47780561404717</v>
      </c>
      <c r="AP63" s="20">
        <v>25.855</v>
      </c>
      <c r="AQ63" s="20">
        <v>61.201999999999998</v>
      </c>
      <c r="AR63" s="20">
        <v>9.8999999999999993E+37</v>
      </c>
      <c r="AS63" s="20">
        <v>24.556000000000001</v>
      </c>
      <c r="AT63" s="20">
        <v>19.314</v>
      </c>
      <c r="AU63" s="20">
        <v>31.768999999999998</v>
      </c>
      <c r="AV63" s="20">
        <v>566.87900000000002</v>
      </c>
      <c r="AW63" s="50">
        <f>IFERROR(AVERAGE(INDEX(BC:BC,IFERROR(MATCH($B63-Annex!$B$4/60,$B:$B),2)):BC63),IF(Data!$B$2="",0,"-"))</f>
        <v>5.4469376790117275E+141</v>
      </c>
      <c r="AX63" s="50">
        <f>IFERROR(AVERAGE(INDEX(BD:BD,IFERROR(MATCH($B63-Annex!$B$4/60,$B:$B),2)):BD63),IF(Data!$B$2="",0,"-"))</f>
        <v>-3.1821428571428569E+35</v>
      </c>
      <c r="AY63" s="50">
        <f>IFERROR(AVERAGE(INDEX(BE:BE,IFERROR(MATCH($B63-Annex!$B$4/60,$B:$B),2)):BE63),IF(Data!$B$2="",0,"-"))</f>
        <v>-3.1821428571428569E+35</v>
      </c>
      <c r="AZ63" s="50">
        <f>IFERROR(AVERAGE(INDEX(BF:BF,IFERROR(MATCH($B63-Annex!$B$4/60,$B:$B),2)):BF63),IF(Data!$B$2="",0,"-"))</f>
        <v>25.711809667736514</v>
      </c>
      <c r="BA63" s="50">
        <f>IFERROR(AVERAGE(INDEX(BG:BG,IFERROR(MATCH($B63-Annex!$B$4/60,$B:$B),2)):BG63),IF(Data!$B$2="",0,"-"))</f>
        <v>-2.2274999999999997E+36</v>
      </c>
      <c r="BB63" s="50">
        <f>IFERROR(AVERAGE(INDEX(BH:BH,IFERROR(MATCH($B63-Annex!$B$4/60,$B:$B),2)):BH63),IF(Data!$B$2="",0,"-"))</f>
        <v>-2.2274999999999997E+36</v>
      </c>
      <c r="BC63" s="50">
        <f>IFERROR((5.670373*10^-8*(BI63+273.15)^4+((Annex!$B$5+Annex!$B$6)*(BI63-L63)+Annex!$B$7*(BI63-INDEX(BI:BI,IFERROR(MATCH($B63-Annex!$B$9/60,$B:$B),2)))/(60*($B63-INDEX($B:$B,IFERROR(MATCH($B63-Annex!$B$9/60,$B:$B),2)))))/Annex!$B$8)/1000,IF(Data!$B$2="",0,"-"))</f>
        <v>5.4469376790117275E+141</v>
      </c>
      <c r="BD63" s="50">
        <f>IFERROR((5.670373*10^-8*(BJ63+273.15)^4+((Annex!$B$5+Annex!$B$6)*(BJ63-O63)+Annex!$B$7*(BJ63-INDEX(BJ:BJ,IFERROR(MATCH($B63-Annex!$B$9/60,$B:$B),2)))/(60*($B63-INDEX($B:$B,IFERROR(MATCH($B63-Annex!$B$9/60,$B:$B),2)))))/Annex!$B$8)/1000,IF(Data!$B$2="",0,"-"))</f>
        <v>154.51969268473243</v>
      </c>
      <c r="BE63" s="50">
        <f>IFERROR((5.670373*10^-8*(BK63+273.15)^4+((Annex!$B$5+Annex!$B$6)*(BK63-R63)+Annex!$B$7*(BK63-INDEX(BK:BK,IFERROR(MATCH($B63-Annex!$B$9/60,$B:$B),2)))/(60*($B63-INDEX($B:$B,IFERROR(MATCH($B63-Annex!$B$9/60,$B:$B),2)))))/Annex!$B$8)/1000,IF(Data!$B$2="",0,"-"))</f>
        <v>36.972801665022622</v>
      </c>
      <c r="BF63" s="50">
        <f>IFERROR((5.670373*10^-8*(BL63+273.15)^4+((Annex!$B$5+Annex!$B$6)*(BL63-U63)+Annex!$B$7*(BL63-INDEX(BL:BL,IFERROR(MATCH($B63-Annex!$B$9/60,$B:$B),2)))/(60*($B63-INDEX($B:$B,IFERROR(MATCH($B63-Annex!$B$9/60,$B:$B),2)))))/Annex!$B$8)/1000,IF(Data!$B$2="",0,"-"))</f>
        <v>-28.049253696459129</v>
      </c>
      <c r="BG63" s="50">
        <f>IFERROR((5.670373*10^-8*(BM63+273.15)^4+((Annex!$B$5+Annex!$B$6)*(BM63-X63)+Annex!$B$7*(BM63-INDEX(BM:BM,IFERROR(MATCH($B63-Annex!$B$9/60,$B:$B),2)))/(60*($B63-INDEX($B:$B,IFERROR(MATCH($B63-Annex!$B$9/60,$B:$B),2)))))/Annex!$B$8)/1000,IF(Data!$B$2="",0,"-"))</f>
        <v>-2.2274999999999997E+36</v>
      </c>
      <c r="BH63" s="50">
        <f>IFERROR((5.670373*10^-8*(BN63+273.15)^4+((Annex!$B$5+Annex!$B$6)*(BN63-AA63)+Annex!$B$7*(BN63-INDEX(BN:BN,IFERROR(MATCH($B63-Annex!$B$9/60,$B:$B),2)))/(60*($B63-INDEX($B:$B,IFERROR(MATCH($B63-Annex!$B$9/60,$B:$B),2)))))/Annex!$B$8)/1000,IF(Data!$B$2="",0,"-"))</f>
        <v>-2.2274999999999997E+36</v>
      </c>
      <c r="BI63" s="20">
        <v>9.8999999999999993E+37</v>
      </c>
      <c r="BJ63" s="20">
        <v>889.60400000000004</v>
      </c>
      <c r="BK63" s="20">
        <v>360.041</v>
      </c>
      <c r="BL63" s="20">
        <v>297.69799999999998</v>
      </c>
      <c r="BM63" s="20">
        <v>790.27099999999996</v>
      </c>
      <c r="BN63" s="20">
        <v>485.02100000000002</v>
      </c>
    </row>
    <row r="64" spans="1:66" x14ac:dyDescent="0.3">
      <c r="A64" s="5">
        <v>63</v>
      </c>
      <c r="B64" s="19">
        <v>5.4661666648462415</v>
      </c>
      <c r="C64" s="20">
        <v>164.186485</v>
      </c>
      <c r="D64" s="20">
        <v>163.606157</v>
      </c>
      <c r="E64" s="20">
        <v>218.322744</v>
      </c>
      <c r="F64" s="49">
        <f>IFERROR(SUM(C64:E64),IF(Data!$B$2="",0,"-"))</f>
        <v>546.11538599999994</v>
      </c>
      <c r="G64" s="50">
        <f>IFERROR(F64-Annex!$B$10,IF(Data!$B$2="",0,"-"))</f>
        <v>119.50738599999994</v>
      </c>
      <c r="H64" s="50">
        <f>IFERROR(AVERAGE(INDEX(G:G,IFERROR(MATCH($B64-Annex!$B$12/60,$B:$B),2)):G64),IF(Data!$B$2="",0,"-"))</f>
        <v>119.61360257142857</v>
      </c>
      <c r="I64" s="50">
        <f>IFERROR(-14000*(G64-INDEX(G:G,IFERROR(MATCH($B64-Annex!$B$11/60,$B:$B),2)))/(60*($B64-INDEX($B:$B,IFERROR(MATCH($B64-Annex!$B$11/60,$B:$B),2)))),IF(Data!$B$2="",0,"-"))</f>
        <v>74.656890711464442</v>
      </c>
      <c r="J64" s="50">
        <f>IFERROR(-14000*(H64-INDEX(H:H,IFERROR(MATCH($B64-Annex!$B$13/60,$B:$B),2)))/(60*($B64-INDEX($B:$B,IFERROR(MATCH($B64-Annex!$B$13/60,$B:$B),2)))),IF(Data!$B$2="",0,"-"))</f>
        <v>90.218684749402016</v>
      </c>
      <c r="K64" s="20">
        <v>1107.9273700000001</v>
      </c>
      <c r="L64" s="20">
        <v>23.882000000000001</v>
      </c>
      <c r="M64" s="20">
        <v>9.8999999999999993E+37</v>
      </c>
      <c r="N64" s="20">
        <v>-69.631</v>
      </c>
      <c r="O64" s="20">
        <v>104.42</v>
      </c>
      <c r="P64" s="20">
        <v>-50.191000000000003</v>
      </c>
      <c r="Q64" s="20">
        <v>304.637</v>
      </c>
      <c r="R64" s="20">
        <v>-161.08099999999999</v>
      </c>
      <c r="S64" s="20">
        <v>722.42200000000003</v>
      </c>
      <c r="T64" s="20">
        <v>1006.728</v>
      </c>
      <c r="U64" s="20">
        <v>111.819</v>
      </c>
      <c r="V64" s="20">
        <v>-120.244</v>
      </c>
      <c r="W64" s="20">
        <v>-77.849999999999994</v>
      </c>
      <c r="X64" s="20">
        <v>9.8999999999999993E+37</v>
      </c>
      <c r="Y64" s="20">
        <v>196.77500000000001</v>
      </c>
      <c r="Z64" s="20">
        <v>9.8999999999999993E+37</v>
      </c>
      <c r="AA64" s="20">
        <v>9.8999999999999993E+37</v>
      </c>
      <c r="AB64" s="20">
        <v>658.47500000000002</v>
      </c>
      <c r="AC64" s="20">
        <v>464.42700000000002</v>
      </c>
      <c r="AD64" s="20">
        <v>9.8999999999999993E+37</v>
      </c>
      <c r="AE64" s="20">
        <v>621.06600000000003</v>
      </c>
      <c r="AF64" s="20">
        <v>734.20100000000002</v>
      </c>
      <c r="AG64" s="20">
        <v>949.60400000000004</v>
      </c>
      <c r="AH64" s="50">
        <f>IFERROR(AVERAGE(INDEX(AL:AL,IFERROR(MATCH($B64-Annex!$B$4/60,$B:$B),2)):AL64),IF(Data!$B$2="",0,"-"))</f>
        <v>0.78232139817390944</v>
      </c>
      <c r="AI64" s="50">
        <f>IFERROR(AVERAGE(INDEX(AM:AM,IFERROR(MATCH($B64-Annex!$B$4/60,$B:$B),2)):AM64),IF(Data!$B$2="",0,"-"))</f>
        <v>7.7813395414453246E+140</v>
      </c>
      <c r="AJ64" s="50">
        <f>IFERROR(AVERAGE(INDEX(AN:AN,IFERROR(MATCH($B64-Annex!$B$4/60,$B:$B),2)):AN64),IF(Data!$B$2="",0,"-"))</f>
        <v>3.1125358165781298E+141</v>
      </c>
      <c r="AK64" s="50">
        <f>IFERROR(AVERAGE(INDEX(AO:AO,IFERROR(MATCH($B64-Annex!$B$4/60,$B:$B),2)):AO64),IF(Data!$B$2="",0,"-"))</f>
        <v>2.3344018624335974E+141</v>
      </c>
      <c r="AL64" s="50">
        <f>IFERROR((5.670373*10^-8*(AP64+273.15)^4+((Annex!$B$5+Annex!$B$6)*(AP64-L64)+Annex!$B$7*(AP64-INDEX(AP:AP,IFERROR(MATCH($B64-Annex!$B$9/60,$B:$B),2)))/(60*($B64-INDEX($B:$B,IFERROR(MATCH($B64-Annex!$B$9/60,$B:$B),2)))))/Annex!$B$8)/1000,IF(Data!$B$2="",0,"-"))</f>
        <v>0.68154655557290622</v>
      </c>
      <c r="AM64" s="50">
        <f>IFERROR((5.670373*10^-8*(AQ64+273.15)^4+((Annex!$B$5+Annex!$B$6)*(AQ64-O64)+Annex!$B$7*(AQ64-INDEX(AQ:AQ,IFERROR(MATCH($B64-Annex!$B$9/60,$B:$B),2)))/(60*($B64-INDEX($B:$B,IFERROR(MATCH($B64-Annex!$B$9/60,$B:$B),2)))))/Annex!$B$8)/1000,IF(Data!$B$2="",0,"-"))</f>
        <v>-16.4694772012583</v>
      </c>
      <c r="AN64" s="50">
        <f>IFERROR((5.670373*10^-8*(AR64+273.15)^4+((Annex!$B$5+Annex!$B$6)*(AR64-R64)+Annex!$B$7*(AR64-INDEX(AR:AR,IFERROR(MATCH($B64-Annex!$B$9/60,$B:$B),2)))/(60*($B64-INDEX($B:$B,IFERROR(MATCH($B64-Annex!$B$9/60,$B:$B),2)))))/Annex!$B$8)/1000,IF(Data!$B$2="",0,"-"))</f>
        <v>5.4469376790117275E+141</v>
      </c>
      <c r="AO64" s="50">
        <f>IFERROR((5.670373*10^-8*(AS64+273.15)^4+((Annex!$B$5+Annex!$B$6)*(AS64-U64)+Annex!$B$7*(AS64-INDEX(AS:AS,IFERROR(MATCH($B64-Annex!$B$9/60,$B:$B),2)))/(60*($B64-INDEX($B:$B,IFERROR(MATCH($B64-Annex!$B$9/60,$B:$B),2)))))/Annex!$B$8)/1000,IF(Data!$B$2="",0,"-"))</f>
        <v>8.6330032865137021</v>
      </c>
      <c r="AP64" s="20">
        <v>26.074999999999999</v>
      </c>
      <c r="AQ64" s="20">
        <v>28.093</v>
      </c>
      <c r="AR64" s="20">
        <v>9.8999999999999993E+37</v>
      </c>
      <c r="AS64" s="20">
        <v>27.847999999999999</v>
      </c>
      <c r="AT64" s="20">
        <v>19.448</v>
      </c>
      <c r="AU64" s="20">
        <v>31.795999999999999</v>
      </c>
      <c r="AV64" s="20">
        <v>439.38900000000001</v>
      </c>
      <c r="AW64" s="50">
        <f>IFERROR(AVERAGE(INDEX(BC:BC,IFERROR(MATCH($B64-Annex!$B$4/60,$B:$B),2)):BC64),IF(Data!$B$2="",0,"-"))</f>
        <v>5.4469376790117275E+141</v>
      </c>
      <c r="AX64" s="50">
        <f>IFERROR(AVERAGE(INDEX(BD:BD,IFERROR(MATCH($B64-Annex!$B$4/60,$B:$B),2)):BD64),IF(Data!$B$2="",0,"-"))</f>
        <v>151.72189323650733</v>
      </c>
      <c r="AY64" s="50">
        <f>IFERROR(AVERAGE(INDEX(BE:BE,IFERROR(MATCH($B64-Annex!$B$4/60,$B:$B),2)):BE64),IF(Data!$B$2="",0,"-"))</f>
        <v>-3.1821428571428569E+35</v>
      </c>
      <c r="AZ64" s="50">
        <f>IFERROR(AVERAGE(INDEX(BF:BF,IFERROR(MATCH($B64-Annex!$B$4/60,$B:$B),2)):BF64),IF(Data!$B$2="",0,"-"))</f>
        <v>27.684864337412982</v>
      </c>
      <c r="BA64" s="50">
        <f>IFERROR(AVERAGE(INDEX(BG:BG,IFERROR(MATCH($B64-Annex!$B$4/60,$B:$B),2)):BG64),IF(Data!$B$2="",0,"-"))</f>
        <v>-2.2274999999999997E+36</v>
      </c>
      <c r="BB64" s="50">
        <f>IFERROR(AVERAGE(INDEX(BH:BH,IFERROR(MATCH($B64-Annex!$B$4/60,$B:$B),2)):BH64),IF(Data!$B$2="",0,"-"))</f>
        <v>-2.2274999999999997E+36</v>
      </c>
      <c r="BC64" s="50">
        <f>IFERROR((5.670373*10^-8*(BI64+273.15)^4+((Annex!$B$5+Annex!$B$6)*(BI64-L64)+Annex!$B$7*(BI64-INDEX(BI:BI,IFERROR(MATCH($B64-Annex!$B$9/60,$B:$B),2)))/(60*($B64-INDEX($B:$B,IFERROR(MATCH($B64-Annex!$B$9/60,$B:$B),2)))))/Annex!$B$8)/1000,IF(Data!$B$2="",0,"-"))</f>
        <v>5.4469376790117275E+141</v>
      </c>
      <c r="BD64" s="50">
        <f>IFERROR((5.670373*10^-8*(BJ64+273.15)^4+((Annex!$B$5+Annex!$B$6)*(BJ64-O64)+Annex!$B$7*(BJ64-INDEX(BJ:BJ,IFERROR(MATCH($B64-Annex!$B$9/60,$B:$B),2)))/(60*($B64-INDEX($B:$B,IFERROR(MATCH($B64-Annex!$B$9/60,$B:$B),2)))))/Annex!$B$8)/1000,IF(Data!$B$2="",0,"-"))</f>
        <v>68.752670359567745</v>
      </c>
      <c r="BE64" s="50">
        <f>IFERROR((5.670373*10^-8*(BK64+273.15)^4+((Annex!$B$5+Annex!$B$6)*(BK64-R64)+Annex!$B$7*(BK64-INDEX(BK:BK,IFERROR(MATCH($B64-Annex!$B$9/60,$B:$B),2)))/(60*($B64-INDEX($B:$B,IFERROR(MATCH($B64-Annex!$B$9/60,$B:$B),2)))))/Annex!$B$8)/1000,IF(Data!$B$2="",0,"-"))</f>
        <v>52.704967017958595</v>
      </c>
      <c r="BF64" s="50">
        <f>IFERROR((5.670373*10^-8*(BL64+273.15)^4+((Annex!$B$5+Annex!$B$6)*(BL64-U64)+Annex!$B$7*(BL64-INDEX(BL:BL,IFERROR(MATCH($B64-Annex!$B$9/60,$B:$B),2)))/(60*($B64-INDEX($B:$B,IFERROR(MATCH($B64-Annex!$B$9/60,$B:$B),2)))))/Annex!$B$8)/1000,IF(Data!$B$2="",0,"-"))</f>
        <v>60.990628886351267</v>
      </c>
      <c r="BG64" s="50">
        <f>IFERROR((5.670373*10^-8*(BM64+273.15)^4+((Annex!$B$5+Annex!$B$6)*(BM64-X64)+Annex!$B$7*(BM64-INDEX(BM:BM,IFERROR(MATCH($B64-Annex!$B$9/60,$B:$B),2)))/(60*($B64-INDEX($B:$B,IFERROR(MATCH($B64-Annex!$B$9/60,$B:$B),2)))))/Annex!$B$8)/1000,IF(Data!$B$2="",0,"-"))</f>
        <v>-2.2274999999999997E+36</v>
      </c>
      <c r="BH64" s="50">
        <f>IFERROR((5.670373*10^-8*(BN64+273.15)^4+((Annex!$B$5+Annex!$B$6)*(BN64-AA64)+Annex!$B$7*(BN64-INDEX(BN:BN,IFERROR(MATCH($B64-Annex!$B$9/60,$B:$B),2)))/(60*($B64-INDEX($B:$B,IFERROR(MATCH($B64-Annex!$B$9/60,$B:$B),2)))))/Annex!$B$8)/1000,IF(Data!$B$2="",0,"-"))</f>
        <v>-2.2274999999999997E+36</v>
      </c>
      <c r="BI64" s="20">
        <v>9.8999999999999993E+37</v>
      </c>
      <c r="BJ64" s="20">
        <v>852.30399999999997</v>
      </c>
      <c r="BK64" s="20">
        <v>478.45100000000002</v>
      </c>
      <c r="BL64" s="20">
        <v>428.67</v>
      </c>
      <c r="BM64" s="20">
        <v>804.25300000000004</v>
      </c>
      <c r="BN64" s="20">
        <v>469.20800000000003</v>
      </c>
    </row>
    <row r="65" spans="1:66" x14ac:dyDescent="0.3">
      <c r="A65" s="5">
        <v>64</v>
      </c>
      <c r="B65" s="19">
        <v>5.5495000071823597</v>
      </c>
      <c r="C65" s="20">
        <v>164.18811299999999</v>
      </c>
      <c r="D65" s="20">
        <v>163.60860199999999</v>
      </c>
      <c r="E65" s="20">
        <v>218.27874600000001</v>
      </c>
      <c r="F65" s="49">
        <f>IFERROR(SUM(C65:E65),IF(Data!$B$2="",0,"-"))</f>
        <v>546.0754609999999</v>
      </c>
      <c r="G65" s="50">
        <f>IFERROR(F65-Annex!$B$10,IF(Data!$B$2="",0,"-"))</f>
        <v>119.4674609999999</v>
      </c>
      <c r="H65" s="50">
        <f>IFERROR(AVERAGE(INDEX(G:G,IFERROR(MATCH($B65-Annex!$B$12/60,$B:$B),2)):G65),IF(Data!$B$2="",0,"-"))</f>
        <v>119.58137214285713</v>
      </c>
      <c r="I65" s="50">
        <f>IFERROR(-14000*(G65-INDEX(G:G,IFERROR(MATCH($B65-Annex!$B$11/60,$B:$B),2)))/(60*($B65-INDEX($B:$B,IFERROR(MATCH($B65-Annex!$B$11/60,$B:$B),2)))),IF(Data!$B$2="",0,"-"))</f>
        <v>70.617987867598686</v>
      </c>
      <c r="J65" s="50">
        <f>IFERROR(-14000*(H65-INDEX(H:H,IFERROR(MATCH($B65-Annex!$B$13/60,$B:$B),2)))/(60*($B65-INDEX($B:$B,IFERROR(MATCH($B65-Annex!$B$13/60,$B:$B),2)))),IF(Data!$B$2="",0,"-"))</f>
        <v>85.566493928261877</v>
      </c>
      <c r="K65" s="20">
        <v>1979.4447500000001</v>
      </c>
      <c r="L65" s="20">
        <v>23.600999999999999</v>
      </c>
      <c r="M65" s="20">
        <v>9.8999999999999993E+37</v>
      </c>
      <c r="N65" s="20">
        <v>474.62400000000002</v>
      </c>
      <c r="O65" s="20">
        <v>242.964</v>
      </c>
      <c r="P65" s="20">
        <v>639.17999999999995</v>
      </c>
      <c r="Q65" s="20">
        <v>124.425</v>
      </c>
      <c r="R65" s="20">
        <v>-66.48</v>
      </c>
      <c r="S65" s="20">
        <v>16.218</v>
      </c>
      <c r="T65" s="20">
        <v>575.09699999999998</v>
      </c>
      <c r="U65" s="20">
        <v>236.024</v>
      </c>
      <c r="V65" s="20">
        <v>363.2</v>
      </c>
      <c r="W65" s="20">
        <v>636.04200000000003</v>
      </c>
      <c r="X65" s="20">
        <v>9.8999999999999993E+37</v>
      </c>
      <c r="Y65" s="20">
        <v>31.779</v>
      </c>
      <c r="Z65" s="20">
        <v>1142.0550000000001</v>
      </c>
      <c r="AA65" s="20">
        <v>9.8999999999999993E+37</v>
      </c>
      <c r="AB65" s="20">
        <v>208.35400000000001</v>
      </c>
      <c r="AC65" s="20">
        <v>949.85599999999999</v>
      </c>
      <c r="AD65" s="20">
        <v>364.63900000000001</v>
      </c>
      <c r="AE65" s="20">
        <v>360.13400000000001</v>
      </c>
      <c r="AF65" s="20">
        <v>127.887</v>
      </c>
      <c r="AG65" s="20">
        <v>596.25300000000004</v>
      </c>
      <c r="AH65" s="50">
        <f>IFERROR(AVERAGE(INDEX(AL:AL,IFERROR(MATCH($B65-Annex!$B$4/60,$B:$B),2)):AL65),IF(Data!$B$2="",0,"-"))</f>
        <v>0.76341602483853688</v>
      </c>
      <c r="AI65" s="50">
        <f>IFERROR(AVERAGE(INDEX(AM:AM,IFERROR(MATCH($B65-Annex!$B$4/60,$B:$B),2)):AM65),IF(Data!$B$2="",0,"-"))</f>
        <v>7.7813395414453246E+140</v>
      </c>
      <c r="AJ65" s="50">
        <f>IFERROR(AVERAGE(INDEX(AN:AN,IFERROR(MATCH($B65-Annex!$B$4/60,$B:$B),2)):AN65),IF(Data!$B$2="",0,"-"))</f>
        <v>3.1125358165781298E+141</v>
      </c>
      <c r="AK65" s="50">
        <f>IFERROR(AVERAGE(INDEX(AO:AO,IFERROR(MATCH($B65-Annex!$B$4/60,$B:$B),2)):AO65),IF(Data!$B$2="",0,"-"))</f>
        <v>1.5562679082890649E+141</v>
      </c>
      <c r="AL65" s="50">
        <f>IFERROR((5.670373*10^-8*(AP65+273.15)^4+((Annex!$B$5+Annex!$B$6)*(AP65-L65)+Annex!$B$7*(AP65-INDEX(AP:AP,IFERROR(MATCH($B65-Annex!$B$9/60,$B:$B),2)))/(60*($B65-INDEX($B:$B,IFERROR(MATCH($B65-Annex!$B$9/60,$B:$B),2)))))/Annex!$B$8)/1000,IF(Data!$B$2="",0,"-"))</f>
        <v>0.71289147149410059</v>
      </c>
      <c r="AM65" s="50">
        <f>IFERROR((5.670373*10^-8*(AQ65+273.15)^4+((Annex!$B$5+Annex!$B$6)*(AQ65-O65)+Annex!$B$7*(AQ65-INDEX(AQ:AQ,IFERROR(MATCH($B65-Annex!$B$9/60,$B:$B),2)))/(60*($B65-INDEX($B:$B,IFERROR(MATCH($B65-Annex!$B$9/60,$B:$B),2)))))/Annex!$B$8)/1000,IF(Data!$B$2="",0,"-"))</f>
        <v>-56.754278979994126</v>
      </c>
      <c r="AN65" s="50">
        <f>IFERROR((5.670373*10^-8*(AR65+273.15)^4+((Annex!$B$5+Annex!$B$6)*(AR65-R65)+Annex!$B$7*(AR65-INDEX(AR:AR,IFERROR(MATCH($B65-Annex!$B$9/60,$B:$B),2)))/(60*($B65-INDEX($B:$B,IFERROR(MATCH($B65-Annex!$B$9/60,$B:$B),2)))))/Annex!$B$8)/1000,IF(Data!$B$2="",0,"-"))</f>
        <v>5.4469376790117275E+141</v>
      </c>
      <c r="AO65" s="50">
        <f>IFERROR((5.670373*10^-8*(AS65+273.15)^4+((Annex!$B$5+Annex!$B$6)*(AS65-U65)+Annex!$B$7*(AS65-INDEX(AS:AS,IFERROR(MATCH($B65-Annex!$B$9/60,$B:$B),2)))/(60*($B65-INDEX($B:$B,IFERROR(MATCH($B65-Annex!$B$9/60,$B:$B),2)))))/Annex!$B$8)/1000,IF(Data!$B$2="",0,"-"))</f>
        <v>-112.96169066468951</v>
      </c>
      <c r="AP65" s="20">
        <v>26.251000000000001</v>
      </c>
      <c r="AQ65" s="20">
        <v>-40.095999999999997</v>
      </c>
      <c r="AR65" s="20">
        <v>9.8999999999999993E+37</v>
      </c>
      <c r="AS65" s="20">
        <v>-182.917</v>
      </c>
      <c r="AT65" s="20">
        <v>19.43</v>
      </c>
      <c r="AU65" s="20">
        <v>31.831</v>
      </c>
      <c r="AV65" s="20">
        <v>445.54700000000003</v>
      </c>
      <c r="AW65" s="50">
        <f>IFERROR(AVERAGE(INDEX(BC:BC,IFERROR(MATCH($B65-Annex!$B$4/60,$B:$B),2)):BC65),IF(Data!$B$2="",0,"-"))</f>
        <v>5.4469376790117275E+141</v>
      </c>
      <c r="AX65" s="50">
        <f>IFERROR(AVERAGE(INDEX(BD:BD,IFERROR(MATCH($B65-Annex!$B$4/60,$B:$B),2)):BD65),IF(Data!$B$2="",0,"-"))</f>
        <v>87.48174070543925</v>
      </c>
      <c r="AY65" s="50">
        <f>IFERROR(AVERAGE(INDEX(BE:BE,IFERROR(MATCH($B65-Annex!$B$4/60,$B:$B),2)):BE65),IF(Data!$B$2="",0,"-"))</f>
        <v>-3.1821428571428569E+35</v>
      </c>
      <c r="AZ65" s="50">
        <f>IFERROR(AVERAGE(INDEX(BF:BF,IFERROR(MATCH($B65-Annex!$B$4/60,$B:$B),2)):BF65),IF(Data!$B$2="",0,"-"))</f>
        <v>43.860237973021881</v>
      </c>
      <c r="BA65" s="50">
        <f>IFERROR(AVERAGE(INDEX(BG:BG,IFERROR(MATCH($B65-Annex!$B$4/60,$B:$B),2)):BG65),IF(Data!$B$2="",0,"-"))</f>
        <v>-2.2274999999999997E+36</v>
      </c>
      <c r="BB65" s="50">
        <f>IFERROR(AVERAGE(INDEX(BH:BH,IFERROR(MATCH($B65-Annex!$B$4/60,$B:$B),2)):BH65),IF(Data!$B$2="",0,"-"))</f>
        <v>-2.2274999999999997E+36</v>
      </c>
      <c r="BC65" s="50">
        <f>IFERROR((5.670373*10^-8*(BI65+273.15)^4+((Annex!$B$5+Annex!$B$6)*(BI65-L65)+Annex!$B$7*(BI65-INDEX(BI:BI,IFERROR(MATCH($B65-Annex!$B$9/60,$B:$B),2)))/(60*($B65-INDEX($B:$B,IFERROR(MATCH($B65-Annex!$B$9/60,$B:$B),2)))))/Annex!$B$8)/1000,IF(Data!$B$2="",0,"-"))</f>
        <v>5.4469376790117275E+141</v>
      </c>
      <c r="BD65" s="50">
        <f>IFERROR((5.670373*10^-8*(BJ65+273.15)^4+((Annex!$B$5+Annex!$B$6)*(BJ65-O65)+Annex!$B$7*(BJ65-INDEX(BJ:BJ,IFERROR(MATCH($B65-Annex!$B$9/60,$B:$B),2)))/(60*($B65-INDEX($B:$B,IFERROR(MATCH($B65-Annex!$B$9/60,$B:$B),2)))))/Annex!$B$8)/1000,IF(Data!$B$2="",0,"-"))</f>
        <v>-62.79395014187768</v>
      </c>
      <c r="BE65" s="50">
        <f>IFERROR((5.670373*10^-8*(BK65+273.15)^4+((Annex!$B$5+Annex!$B$6)*(BK65-R65)+Annex!$B$7*(BK65-INDEX(BK:BK,IFERROR(MATCH($B65-Annex!$B$9/60,$B:$B),2)))/(60*($B65-INDEX($B:$B,IFERROR(MATCH($B65-Annex!$B$9/60,$B:$B),2)))))/Annex!$B$8)/1000,IF(Data!$B$2="",0,"-"))</f>
        <v>71.420616516707327</v>
      </c>
      <c r="BF65" s="50">
        <f>IFERROR((5.670373*10^-8*(BL65+273.15)^4+((Annex!$B$5+Annex!$B$6)*(BL65-U65)+Annex!$B$7*(BL65-INDEX(BL:BL,IFERROR(MATCH($B65-Annex!$B$9/60,$B:$B),2)))/(60*($B65-INDEX($B:$B,IFERROR(MATCH($B65-Annex!$B$9/60,$B:$B),2)))))/Annex!$B$8)/1000,IF(Data!$B$2="",0,"-"))</f>
        <v>41.571673575794598</v>
      </c>
      <c r="BG65" s="50">
        <f>IFERROR((5.670373*10^-8*(BM65+273.15)^4+((Annex!$B$5+Annex!$B$6)*(BM65-X65)+Annex!$B$7*(BM65-INDEX(BM:BM,IFERROR(MATCH($B65-Annex!$B$9/60,$B:$B),2)))/(60*($B65-INDEX($B:$B,IFERROR(MATCH($B65-Annex!$B$9/60,$B:$B),2)))))/Annex!$B$8)/1000,IF(Data!$B$2="",0,"-"))</f>
        <v>-2.2274999999999997E+36</v>
      </c>
      <c r="BH65" s="50">
        <f>IFERROR((5.670373*10^-8*(BN65+273.15)^4+((Annex!$B$5+Annex!$B$6)*(BN65-AA65)+Annex!$B$7*(BN65-INDEX(BN:BN,IFERROR(MATCH($B65-Annex!$B$9/60,$B:$B),2)))/(60*($B65-INDEX($B:$B,IFERROR(MATCH($B65-Annex!$B$9/60,$B:$B),2)))))/Annex!$B$8)/1000,IF(Data!$B$2="",0,"-"))</f>
        <v>-2.2274999999999997E+36</v>
      </c>
      <c r="BI65" s="20">
        <v>9.8999999999999993E+37</v>
      </c>
      <c r="BJ65" s="20">
        <v>659.16600000000005</v>
      </c>
      <c r="BK65" s="20">
        <v>449.01</v>
      </c>
      <c r="BL65" s="20">
        <v>357.54300000000001</v>
      </c>
      <c r="BM65" s="20">
        <v>712.43899999999996</v>
      </c>
      <c r="BN65" s="20">
        <v>448.50799999999998</v>
      </c>
    </row>
    <row r="66" spans="1:66" x14ac:dyDescent="0.3">
      <c r="A66" s="5">
        <v>65</v>
      </c>
      <c r="B66" s="19">
        <v>5.6331666663754731</v>
      </c>
      <c r="C66" s="20">
        <v>164.19137000000001</v>
      </c>
      <c r="D66" s="20">
        <v>163.55647999999999</v>
      </c>
      <c r="E66" s="20">
        <v>218.31786199999999</v>
      </c>
      <c r="F66" s="49">
        <f>IFERROR(SUM(C66:E66),IF(Data!$B$2="",0,"-"))</f>
        <v>546.06571199999996</v>
      </c>
      <c r="G66" s="50">
        <f>IFERROR(F66-Annex!$B$10,IF(Data!$B$2="",0,"-"))</f>
        <v>119.45771199999996</v>
      </c>
      <c r="H66" s="50">
        <f>IFERROR(AVERAGE(INDEX(G:G,IFERROR(MATCH($B66-Annex!$B$12/60,$B:$B),2)):G66),IF(Data!$B$2="",0,"-"))</f>
        <v>119.54612314285711</v>
      </c>
      <c r="I66" s="50">
        <f>IFERROR(-14000*(G66-INDEX(G:G,IFERROR(MATCH($B66-Annex!$B$11/60,$B:$B),2)))/(60*($B66-INDEX($B:$B,IFERROR(MATCH($B66-Annex!$B$11/60,$B:$B),2)))),IF(Data!$B$2="",0,"-"))</f>
        <v>59.488191638681542</v>
      </c>
      <c r="J66" s="50">
        <f>IFERROR(-14000*(H66-INDEX(H:H,IFERROR(MATCH($B66-Annex!$B$13/60,$B:$B),2)))/(60*($B66-INDEX($B:$B,IFERROR(MATCH($B66-Annex!$B$13/60,$B:$B),2)))),IF(Data!$B$2="",0,"-"))</f>
        <v>79.308718180500762</v>
      </c>
      <c r="K66" s="20">
        <v>2043.30539</v>
      </c>
      <c r="L66" s="20">
        <v>23.678999999999998</v>
      </c>
      <c r="M66" s="20">
        <v>467.16</v>
      </c>
      <c r="N66" s="20">
        <v>461.84399999999999</v>
      </c>
      <c r="O66" s="20">
        <v>156.30000000000001</v>
      </c>
      <c r="P66" s="20">
        <v>640.44799999999998</v>
      </c>
      <c r="Q66" s="20">
        <v>439.32900000000001</v>
      </c>
      <c r="R66" s="20">
        <v>30.663</v>
      </c>
      <c r="S66" s="20">
        <v>-72.894000000000005</v>
      </c>
      <c r="T66" s="20">
        <v>283.47500000000002</v>
      </c>
      <c r="U66" s="20">
        <v>213.93299999999999</v>
      </c>
      <c r="V66" s="20">
        <v>330.31400000000002</v>
      </c>
      <c r="W66" s="20">
        <v>746.27499999999998</v>
      </c>
      <c r="X66" s="20">
        <v>9.8999999999999993E+37</v>
      </c>
      <c r="Y66" s="20">
        <v>298.86500000000001</v>
      </c>
      <c r="Z66" s="20">
        <v>999.04700000000003</v>
      </c>
      <c r="AA66" s="20">
        <v>9.8999999999999993E+37</v>
      </c>
      <c r="AB66" s="20">
        <v>59.796999999999997</v>
      </c>
      <c r="AC66" s="20">
        <v>979.14300000000003</v>
      </c>
      <c r="AD66" s="20">
        <v>505.63</v>
      </c>
      <c r="AE66" s="20">
        <v>622.12900000000002</v>
      </c>
      <c r="AF66" s="20">
        <v>-43.165999999999997</v>
      </c>
      <c r="AG66" s="20">
        <v>307.125</v>
      </c>
      <c r="AH66" s="50">
        <f>IFERROR(AVERAGE(INDEX(AL:AL,IFERROR(MATCH($B66-Annex!$B$4/60,$B:$B),2)):AL66),IF(Data!$B$2="",0,"-"))</f>
        <v>0.75090513424022454</v>
      </c>
      <c r="AI66" s="50">
        <f>IFERROR(AVERAGE(INDEX(AM:AM,IFERROR(MATCH($B66-Annex!$B$4/60,$B:$B),2)):AM66),IF(Data!$B$2="",0,"-"))</f>
        <v>7.7813395414453246E+140</v>
      </c>
      <c r="AJ66" s="50">
        <f>IFERROR(AVERAGE(INDEX(AN:AN,IFERROR(MATCH($B66-Annex!$B$4/60,$B:$B),2)):AN66),IF(Data!$B$2="",0,"-"))</f>
        <v>3.8906697707226619E+141</v>
      </c>
      <c r="AK66" s="50">
        <f>IFERROR(AVERAGE(INDEX(AO:AO,IFERROR(MATCH($B66-Annex!$B$4/60,$B:$B),2)):AO66),IF(Data!$B$2="",0,"-"))</f>
        <v>1.5562679082890649E+141</v>
      </c>
      <c r="AL66" s="50">
        <f>IFERROR((5.670373*10^-8*(AP66+273.15)^4+((Annex!$B$5+Annex!$B$6)*(AP66-L66)+Annex!$B$7*(AP66-INDEX(AP:AP,IFERROR(MATCH($B66-Annex!$B$9/60,$B:$B),2)))/(60*($B66-INDEX($B:$B,IFERROR(MATCH($B66-Annex!$B$9/60,$B:$B),2)))))/Annex!$B$8)/1000,IF(Data!$B$2="",0,"-"))</f>
        <v>0.72618353284588855</v>
      </c>
      <c r="AM66" s="50">
        <f>IFERROR((5.670373*10^-8*(AQ66+273.15)^4+((Annex!$B$5+Annex!$B$6)*(AQ66-O66)+Annex!$B$7*(AQ66-INDEX(AQ:AQ,IFERROR(MATCH($B66-Annex!$B$9/60,$B:$B),2)))/(60*($B66-INDEX($B:$B,IFERROR(MATCH($B66-Annex!$B$9/60,$B:$B),2)))))/Annex!$B$8)/1000,IF(Data!$B$2="",0,"-"))</f>
        <v>87.647058864950452</v>
      </c>
      <c r="AN66" s="50">
        <f>IFERROR((5.670373*10^-8*(AR66+273.15)^4+((Annex!$B$5+Annex!$B$6)*(AR66-R66)+Annex!$B$7*(AR66-INDEX(AR:AR,IFERROR(MATCH($B66-Annex!$B$9/60,$B:$B),2)))/(60*($B66-INDEX($B:$B,IFERROR(MATCH($B66-Annex!$B$9/60,$B:$B),2)))))/Annex!$B$8)/1000,IF(Data!$B$2="",0,"-"))</f>
        <v>5.4469376790117275E+141</v>
      </c>
      <c r="AO66" s="50">
        <f>IFERROR((5.670373*10^-8*(AS66+273.15)^4+((Annex!$B$5+Annex!$B$6)*(AS66-U66)+Annex!$B$7*(AS66-INDEX(AS:AS,IFERROR(MATCH($B66-Annex!$B$9/60,$B:$B),2)))/(60*($B66-INDEX($B:$B,IFERROR(MATCH($B66-Annex!$B$9/60,$B:$B),2)))))/Annex!$B$8)/1000,IF(Data!$B$2="",0,"-"))</f>
        <v>5.4469376790117275E+141</v>
      </c>
      <c r="AP66" s="20">
        <v>26.469000000000001</v>
      </c>
      <c r="AQ66" s="20">
        <v>189.03</v>
      </c>
      <c r="AR66" s="20">
        <v>9.8999999999999993E+37</v>
      </c>
      <c r="AS66" s="20">
        <v>9.8999999999999993E+37</v>
      </c>
      <c r="AT66" s="20">
        <v>19.402000000000001</v>
      </c>
      <c r="AU66" s="20">
        <v>31.856999999999999</v>
      </c>
      <c r="AV66" s="20">
        <v>440.65199999999999</v>
      </c>
      <c r="AW66" s="50">
        <f>IFERROR(AVERAGE(INDEX(BC:BC,IFERROR(MATCH($B66-Annex!$B$4/60,$B:$B),2)):BC66),IF(Data!$B$2="",0,"-"))</f>
        <v>5.4469376790117275E+141</v>
      </c>
      <c r="AX66" s="50">
        <f>IFERROR(AVERAGE(INDEX(BD:BD,IFERROR(MATCH($B66-Annex!$B$4/60,$B:$B),2)):BD66),IF(Data!$B$2="",0,"-"))</f>
        <v>41.774692219270264</v>
      </c>
      <c r="AY66" s="50">
        <f>IFERROR(AVERAGE(INDEX(BE:BE,IFERROR(MATCH($B66-Annex!$B$4/60,$B:$B),2)):BE66),IF(Data!$B$2="",0,"-"))</f>
        <v>-3.1821428571428569E+35</v>
      </c>
      <c r="AZ66" s="50">
        <f>IFERROR(AVERAGE(INDEX(BF:BF,IFERROR(MATCH($B66-Annex!$B$4/60,$B:$B),2)):BF66),IF(Data!$B$2="",0,"-"))</f>
        <v>29.660061473128838</v>
      </c>
      <c r="BA66" s="50">
        <f>IFERROR(AVERAGE(INDEX(BG:BG,IFERROR(MATCH($B66-Annex!$B$4/60,$B:$B),2)):BG66),IF(Data!$B$2="",0,"-"))</f>
        <v>-2.2274999999999997E+36</v>
      </c>
      <c r="BB66" s="50">
        <f>IFERROR(AVERAGE(INDEX(BH:BH,IFERROR(MATCH($B66-Annex!$B$4/60,$B:$B),2)):BH66),IF(Data!$B$2="",0,"-"))</f>
        <v>-2.2274999999999997E+36</v>
      </c>
      <c r="BC66" s="50">
        <f>IFERROR((5.670373*10^-8*(BI66+273.15)^4+((Annex!$B$5+Annex!$B$6)*(BI66-L66)+Annex!$B$7*(BI66-INDEX(BI:BI,IFERROR(MATCH($B66-Annex!$B$9/60,$B:$B),2)))/(60*($B66-INDEX($B:$B,IFERROR(MATCH($B66-Annex!$B$9/60,$B:$B),2)))))/Annex!$B$8)/1000,IF(Data!$B$2="",0,"-"))</f>
        <v>5.4469376790117275E+141</v>
      </c>
      <c r="BD66" s="50">
        <f>IFERROR((5.670373*10^-8*(BJ66+273.15)^4+((Annex!$B$5+Annex!$B$6)*(BJ66-O66)+Annex!$B$7*(BJ66-INDEX(BJ:BJ,IFERROR(MATCH($B66-Annex!$B$9/60,$B:$B),2)))/(60*($B66-INDEX($B:$B,IFERROR(MATCH($B66-Annex!$B$9/60,$B:$B),2)))))/Annex!$B$8)/1000,IF(Data!$B$2="",0,"-"))</f>
        <v>-48.459087364661485</v>
      </c>
      <c r="BE66" s="50">
        <f>IFERROR((5.670373*10^-8*(BK66+273.15)^4+((Annex!$B$5+Annex!$B$6)*(BK66-R66)+Annex!$B$7*(BK66-INDEX(BK:BK,IFERROR(MATCH($B66-Annex!$B$9/60,$B:$B),2)))/(60*($B66-INDEX($B:$B,IFERROR(MATCH($B66-Annex!$B$9/60,$B:$B),2)))))/Annex!$B$8)/1000,IF(Data!$B$2="",0,"-"))</f>
        <v>105.86250240422341</v>
      </c>
      <c r="BF66" s="50">
        <f>IFERROR((5.670373*10^-8*(BL66+273.15)^4+((Annex!$B$5+Annex!$B$6)*(BL66-U66)+Annex!$B$7*(BL66-INDEX(BL:BL,IFERROR(MATCH($B66-Annex!$B$9/60,$B:$B),2)))/(60*($B66-INDEX($B:$B,IFERROR(MATCH($B66-Annex!$B$9/60,$B:$B),2)))))/Annex!$B$8)/1000,IF(Data!$B$2="",0,"-"))</f>
        <v>-58.858125034059555</v>
      </c>
      <c r="BG66" s="50">
        <f>IFERROR((5.670373*10^-8*(BM66+273.15)^4+((Annex!$B$5+Annex!$B$6)*(BM66-X66)+Annex!$B$7*(BM66-INDEX(BM:BM,IFERROR(MATCH($B66-Annex!$B$9/60,$B:$B),2)))/(60*($B66-INDEX($B:$B,IFERROR(MATCH($B66-Annex!$B$9/60,$B:$B),2)))))/Annex!$B$8)/1000,IF(Data!$B$2="",0,"-"))</f>
        <v>-2.2274999999999997E+36</v>
      </c>
      <c r="BH66" s="50">
        <f>IFERROR((5.670373*10^-8*(BN66+273.15)^4+((Annex!$B$5+Annex!$B$6)*(BN66-AA66)+Annex!$B$7*(BN66-INDEX(BN:BN,IFERROR(MATCH($B66-Annex!$B$9/60,$B:$B),2)))/(60*($B66-INDEX($B:$B,IFERROR(MATCH($B66-Annex!$B$9/60,$B:$B),2)))))/Annex!$B$8)/1000,IF(Data!$B$2="",0,"-"))</f>
        <v>-2.2274999999999997E+36</v>
      </c>
      <c r="BI66" s="20">
        <v>9.8999999999999993E+37</v>
      </c>
      <c r="BJ66" s="20">
        <v>657.22</v>
      </c>
      <c r="BK66" s="20">
        <v>594.84</v>
      </c>
      <c r="BL66" s="20">
        <v>300.85399999999998</v>
      </c>
      <c r="BM66" s="20">
        <v>537.37400000000002</v>
      </c>
      <c r="BN66" s="20">
        <v>440.98700000000002</v>
      </c>
    </row>
    <row r="67" spans="1:66" x14ac:dyDescent="0.3">
      <c r="A67" s="5">
        <v>66</v>
      </c>
      <c r="B67" s="19">
        <v>5.7251666660886258</v>
      </c>
      <c r="C67" s="20">
        <v>164.13034200000001</v>
      </c>
      <c r="D67" s="20">
        <v>163.57113799999999</v>
      </c>
      <c r="E67" s="20">
        <v>218.26408000000001</v>
      </c>
      <c r="F67" s="49">
        <f>IFERROR(SUM(C67:E67),IF(Data!$B$2="",0,"-"))</f>
        <v>545.96555999999998</v>
      </c>
      <c r="G67" s="50">
        <f>IFERROR(F67-Annex!$B$10,IF(Data!$B$2="",0,"-"))</f>
        <v>119.35755999999998</v>
      </c>
      <c r="H67" s="50">
        <f>IFERROR(AVERAGE(INDEX(G:G,IFERROR(MATCH($B67-Annex!$B$12/60,$B:$B),2)):G67),IF(Data!$B$2="",0,"-"))</f>
        <v>119.50168499999995</v>
      </c>
      <c r="I67" s="50">
        <f>IFERROR(-14000*(G67-INDEX(G:G,IFERROR(MATCH($B67-Annex!$B$11/60,$B:$B),2)))/(60*($B67-INDEX($B:$B,IFERROR(MATCH($B67-Annex!$B$11/60,$B:$B),2)))),IF(Data!$B$2="",0,"-"))</f>
        <v>91.119186399538506</v>
      </c>
      <c r="J67" s="50">
        <f>IFERROR(-14000*(H67-INDEX(H:H,IFERROR(MATCH($B67-Annex!$B$13/60,$B:$B),2)))/(60*($B67-INDEX($B:$B,IFERROR(MATCH($B67-Annex!$B$13/60,$B:$B),2)))),IF(Data!$B$2="",0,"-"))</f>
        <v>80.233769417018948</v>
      </c>
      <c r="K67" s="20">
        <v>1905.6128100000001</v>
      </c>
      <c r="L67" s="20">
        <v>23.661000000000001</v>
      </c>
      <c r="M67" s="20">
        <v>502.64400000000001</v>
      </c>
      <c r="N67" s="20">
        <v>233.07599999999999</v>
      </c>
      <c r="O67" s="20">
        <v>85.578000000000003</v>
      </c>
      <c r="P67" s="20">
        <v>526.89599999999996</v>
      </c>
      <c r="Q67" s="20">
        <v>567.33000000000004</v>
      </c>
      <c r="R67" s="20">
        <v>-158.18700000000001</v>
      </c>
      <c r="S67" s="20">
        <v>21.088000000000001</v>
      </c>
      <c r="T67" s="20">
        <v>205.25700000000001</v>
      </c>
      <c r="U67" s="20">
        <v>247.52199999999999</v>
      </c>
      <c r="V67" s="20">
        <v>116.67</v>
      </c>
      <c r="W67" s="20">
        <v>743.94500000000005</v>
      </c>
      <c r="X67" s="20">
        <v>9.8999999999999993E+37</v>
      </c>
      <c r="Y67" s="20">
        <v>402.02300000000002</v>
      </c>
      <c r="Z67" s="20">
        <v>1149.2929999999999</v>
      </c>
      <c r="AA67" s="20">
        <v>9.8999999999999993E+37</v>
      </c>
      <c r="AB67" s="20">
        <v>-117.542</v>
      </c>
      <c r="AC67" s="20">
        <v>760.19399999999996</v>
      </c>
      <c r="AD67" s="20">
        <v>468.59800000000001</v>
      </c>
      <c r="AE67" s="20">
        <v>859.48500000000001</v>
      </c>
      <c r="AF67" s="20">
        <v>70.846999999999994</v>
      </c>
      <c r="AG67" s="20">
        <v>290.22800000000001</v>
      </c>
      <c r="AH67" s="50">
        <f>IFERROR(AVERAGE(INDEX(AL:AL,IFERROR(MATCH($B67-Annex!$B$4/60,$B:$B),2)):AL67),IF(Data!$B$2="",0,"-"))</f>
        <v>0.72933618215773366</v>
      </c>
      <c r="AI67" s="50">
        <f>IFERROR(AVERAGE(INDEX(AM:AM,IFERROR(MATCH($B67-Annex!$B$4/60,$B:$B),2)):AM67),IF(Data!$B$2="",0,"-"))</f>
        <v>-6.7255434992304815E+36</v>
      </c>
      <c r="AJ67" s="50">
        <f>IFERROR(AVERAGE(INDEX(AN:AN,IFERROR(MATCH($B67-Annex!$B$4/60,$B:$B),2)):AN67),IF(Data!$B$2="",0,"-"))</f>
        <v>4.6688037248671947E+141</v>
      </c>
      <c r="AK67" s="50">
        <f>IFERROR(AVERAGE(INDEX(AO:AO,IFERROR(MATCH($B67-Annex!$B$4/60,$B:$B),2)):AO67),IF(Data!$B$2="",0,"-"))</f>
        <v>1.5562679082890649E+141</v>
      </c>
      <c r="AL67" s="50">
        <f>IFERROR((5.670373*10^-8*(AP67+273.15)^4+((Annex!$B$5+Annex!$B$6)*(AP67-L67)+Annex!$B$7*(AP67-INDEX(AP:AP,IFERROR(MATCH($B67-Annex!$B$9/60,$B:$B),2)))/(60*($B67-INDEX($B:$B,IFERROR(MATCH($B67-Annex!$B$9/60,$B:$B),2)))))/Annex!$B$8)/1000,IF(Data!$B$2="",0,"-"))</f>
        <v>0.69352270596963161</v>
      </c>
      <c r="AM67" s="50">
        <f>IFERROR((5.670373*10^-8*(AQ67+273.15)^4+((Annex!$B$5+Annex!$B$6)*(AQ67-O67)+Annex!$B$7*(AQ67-INDEX(AQ:AQ,IFERROR(MATCH($B67-Annex!$B$9/60,$B:$B),2)))/(60*($B67-INDEX($B:$B,IFERROR(MATCH($B67-Annex!$B$9/60,$B:$B),2)))))/Annex!$B$8)/1000,IF(Data!$B$2="",0,"-"))</f>
        <v>149.78841663430191</v>
      </c>
      <c r="AN67" s="50">
        <f>IFERROR((5.670373*10^-8*(AR67+273.15)^4+((Annex!$B$5+Annex!$B$6)*(AR67-R67)+Annex!$B$7*(AR67-INDEX(AR:AR,IFERROR(MATCH($B67-Annex!$B$9/60,$B:$B),2)))/(60*($B67-INDEX($B:$B,IFERROR(MATCH($B67-Annex!$B$9/60,$B:$B),2)))))/Annex!$B$8)/1000,IF(Data!$B$2="",0,"-"))</f>
        <v>5.4469376790117275E+141</v>
      </c>
      <c r="AO67" s="50">
        <f>IFERROR((5.670373*10^-8*(AS67+273.15)^4+((Annex!$B$5+Annex!$B$6)*(AS67-U67)+Annex!$B$7*(AS67-INDEX(AS:AS,IFERROR(MATCH($B67-Annex!$B$9/60,$B:$B),2)))/(60*($B67-INDEX($B:$B,IFERROR(MATCH($B67-Annex!$B$9/60,$B:$B),2)))))/Annex!$B$8)/1000,IF(Data!$B$2="",0,"-"))</f>
        <v>5.4469376790117275E+141</v>
      </c>
      <c r="AP67" s="20">
        <v>26.591999999999999</v>
      </c>
      <c r="AQ67" s="20">
        <v>245.19399999999999</v>
      </c>
      <c r="AR67" s="20">
        <v>9.8999999999999993E+37</v>
      </c>
      <c r="AS67" s="20">
        <v>9.8999999999999993E+37</v>
      </c>
      <c r="AT67" s="20">
        <v>19.295999999999999</v>
      </c>
      <c r="AU67" s="20">
        <v>31.786999999999999</v>
      </c>
      <c r="AV67" s="20">
        <v>336.91</v>
      </c>
      <c r="AW67" s="50">
        <f>IFERROR(AVERAGE(INDEX(BC:BC,IFERROR(MATCH($B67-Annex!$B$4/60,$B:$B),2)):BC67),IF(Data!$B$2="",0,"-"))</f>
        <v>5.4469376790117275E+141</v>
      </c>
      <c r="AX67" s="50">
        <f>IFERROR(AVERAGE(INDEX(BD:BD,IFERROR(MATCH($B67-Annex!$B$4/60,$B:$B),2)):BD67),IF(Data!$B$2="",0,"-"))</f>
        <v>36.480947784943851</v>
      </c>
      <c r="AY67" s="50">
        <f>IFERROR(AVERAGE(INDEX(BE:BE,IFERROR(MATCH($B67-Annex!$B$4/60,$B:$B),2)):BE67),IF(Data!$B$2="",0,"-"))</f>
        <v>53.541152694932443</v>
      </c>
      <c r="AZ67" s="50">
        <f>IFERROR(AVERAGE(INDEX(BF:BF,IFERROR(MATCH($B67-Annex!$B$4/60,$B:$B),2)):BF67),IF(Data!$B$2="",0,"-"))</f>
        <v>0.24954620730814067</v>
      </c>
      <c r="BA67" s="50">
        <f>IFERROR(AVERAGE(INDEX(BG:BG,IFERROR(MATCH($B67-Annex!$B$4/60,$B:$B),2)):BG67),IF(Data!$B$2="",0,"-"))</f>
        <v>-2.2274999999999997E+36</v>
      </c>
      <c r="BB67" s="50">
        <f>IFERROR(AVERAGE(INDEX(BH:BH,IFERROR(MATCH($B67-Annex!$B$4/60,$B:$B),2)):BH67),IF(Data!$B$2="",0,"-"))</f>
        <v>-2.2274999999999997E+36</v>
      </c>
      <c r="BC67" s="50">
        <f>IFERROR((5.670373*10^-8*(BI67+273.15)^4+((Annex!$B$5+Annex!$B$6)*(BI67-L67)+Annex!$B$7*(BI67-INDEX(BI:BI,IFERROR(MATCH($B67-Annex!$B$9/60,$B:$B),2)))/(60*($B67-INDEX($B:$B,IFERROR(MATCH($B67-Annex!$B$9/60,$B:$B),2)))))/Annex!$B$8)/1000,IF(Data!$B$2="",0,"-"))</f>
        <v>5.4469376790117275E+141</v>
      </c>
      <c r="BD67" s="50">
        <f>IFERROR((5.670373*10^-8*(BJ67+273.15)^4+((Annex!$B$5+Annex!$B$6)*(BJ67-O67)+Annex!$B$7*(BJ67-INDEX(BJ:BJ,IFERROR(MATCH($B67-Annex!$B$9/60,$B:$B),2)))/(60*($B67-INDEX($B:$B,IFERROR(MATCH($B67-Annex!$B$9/60,$B:$B),2)))))/Annex!$B$8)/1000,IF(Data!$B$2="",0,"-"))</f>
        <v>-4.4304301610993786</v>
      </c>
      <c r="BE67" s="50">
        <f>IFERROR((5.670373*10^-8*(BK67+273.15)^4+((Annex!$B$5+Annex!$B$6)*(BK67-R67)+Annex!$B$7*(BK67-INDEX(BK:BK,IFERROR(MATCH($B67-Annex!$B$9/60,$B:$B),2)))/(60*($B67-INDEX($B:$B,IFERROR(MATCH($B67-Annex!$B$9/60,$B:$B),2)))))/Annex!$B$8)/1000,IF(Data!$B$2="",0,"-"))</f>
        <v>74.967088413806977</v>
      </c>
      <c r="BF67" s="50">
        <f>IFERROR((5.670373*10^-8*(BL67+273.15)^4+((Annex!$B$5+Annex!$B$6)*(BL67-U67)+Annex!$B$7*(BL67-INDEX(BL:BL,IFERROR(MATCH($B67-Annex!$B$9/60,$B:$B),2)))/(60*($B67-INDEX($B:$B,IFERROR(MATCH($B67-Annex!$B$9/60,$B:$B),2)))))/Annex!$B$8)/1000,IF(Data!$B$2="",0,"-"))</f>
        <v>18.178777606251117</v>
      </c>
      <c r="BG67" s="50">
        <f>IFERROR((5.670373*10^-8*(BM67+273.15)^4+((Annex!$B$5+Annex!$B$6)*(BM67-X67)+Annex!$B$7*(BM67-INDEX(BM:BM,IFERROR(MATCH($B67-Annex!$B$9/60,$B:$B),2)))/(60*($B67-INDEX($B:$B,IFERROR(MATCH($B67-Annex!$B$9/60,$B:$B),2)))))/Annex!$B$8)/1000,IF(Data!$B$2="",0,"-"))</f>
        <v>-2.2274999999999997E+36</v>
      </c>
      <c r="BH67" s="50">
        <f>IFERROR((5.670373*10^-8*(BN67+273.15)^4+((Annex!$B$5+Annex!$B$6)*(BN67-AA67)+Annex!$B$7*(BN67-INDEX(BN:BN,IFERROR(MATCH($B67-Annex!$B$9/60,$B:$B),2)))/(60*($B67-INDEX($B:$B,IFERROR(MATCH($B67-Annex!$B$9/60,$B:$B),2)))))/Annex!$B$8)/1000,IF(Data!$B$2="",0,"-"))</f>
        <v>-2.2274999999999997E+36</v>
      </c>
      <c r="BI67" s="20">
        <v>9.8999999999999993E+37</v>
      </c>
      <c r="BJ67" s="20">
        <v>570.65</v>
      </c>
      <c r="BK67" s="20">
        <v>523.00599999999997</v>
      </c>
      <c r="BL67" s="20">
        <v>369.16699999999997</v>
      </c>
      <c r="BM67" s="20">
        <v>757.56500000000005</v>
      </c>
      <c r="BN67" s="20">
        <v>532.48599999999999</v>
      </c>
    </row>
    <row r="68" spans="1:66" x14ac:dyDescent="0.3">
      <c r="A68" s="5">
        <v>67</v>
      </c>
      <c r="B68" s="19">
        <v>5.8171666658017784</v>
      </c>
      <c r="C68" s="20">
        <v>164.18567100000001</v>
      </c>
      <c r="D68" s="20">
        <v>163.47829200000001</v>
      </c>
      <c r="E68" s="20">
        <v>218.275485</v>
      </c>
      <c r="F68" s="49">
        <f>IFERROR(SUM(C68:E68),IF(Data!$B$2="",0,"-"))</f>
        <v>545.93944800000008</v>
      </c>
      <c r="G68" s="50">
        <f>IFERROR(F68-Annex!$B$10,IF(Data!$B$2="",0,"-"))</f>
        <v>119.33144800000008</v>
      </c>
      <c r="H68" s="50">
        <f>IFERROR(AVERAGE(INDEX(G:G,IFERROR(MATCH($B68-Annex!$B$12/60,$B:$B),2)):G68),IF(Data!$B$2="",0,"-"))</f>
        <v>119.46375499999999</v>
      </c>
      <c r="I68" s="50">
        <f>IFERROR(-14000*(G68-INDEX(G:G,IFERROR(MATCH($B68-Annex!$B$11/60,$B:$B),2)))/(60*($B68-INDEX($B:$B,IFERROR(MATCH($B68-Annex!$B$11/60,$B:$B),2)))),IF(Data!$B$2="",0,"-"))</f>
        <v>100.8350946870421</v>
      </c>
      <c r="J68" s="50">
        <f>IFERROR(-14000*(H68-INDEX(H:H,IFERROR(MATCH($B68-Annex!$B$13/60,$B:$B),2)))/(60*($B68-INDEX($B:$B,IFERROR(MATCH($B68-Annex!$B$13/60,$B:$B),2)))),IF(Data!$B$2="",0,"-"))</f>
        <v>83.317232323377795</v>
      </c>
      <c r="K68" s="20">
        <v>1819.8745799999999</v>
      </c>
      <c r="L68" s="20">
        <v>23.802</v>
      </c>
      <c r="M68" s="20">
        <v>573.38599999999997</v>
      </c>
      <c r="N68" s="20">
        <v>-81.736999999999995</v>
      </c>
      <c r="O68" s="20">
        <v>99.998999999999995</v>
      </c>
      <c r="P68" s="20">
        <v>385.21800000000002</v>
      </c>
      <c r="Q68" s="20">
        <v>714.21500000000003</v>
      </c>
      <c r="R68" s="20">
        <v>9.8999999999999993E+37</v>
      </c>
      <c r="S68" s="20">
        <v>263.49900000000002</v>
      </c>
      <c r="T68" s="20">
        <v>163.98500000000001</v>
      </c>
      <c r="U68" s="20">
        <v>294.66199999999998</v>
      </c>
      <c r="V68" s="20">
        <v>9.8999999999999993E+37</v>
      </c>
      <c r="W68" s="20">
        <v>601.84199999999998</v>
      </c>
      <c r="X68" s="20">
        <v>9.8999999999999993E+37</v>
      </c>
      <c r="Y68" s="20">
        <v>555.721</v>
      </c>
      <c r="Z68" s="20">
        <v>9.8999999999999993E+37</v>
      </c>
      <c r="AA68" s="20">
        <v>9.8999999999999993E+37</v>
      </c>
      <c r="AB68" s="20">
        <v>-46.353000000000002</v>
      </c>
      <c r="AC68" s="20">
        <v>388.18799999999999</v>
      </c>
      <c r="AD68" s="20">
        <v>374.47500000000002</v>
      </c>
      <c r="AE68" s="20">
        <v>1026.0029999999999</v>
      </c>
      <c r="AF68" s="20">
        <v>352.15899999999999</v>
      </c>
      <c r="AG68" s="20">
        <v>274.16399999999999</v>
      </c>
      <c r="AH68" s="50">
        <f>IFERROR(AVERAGE(INDEX(AL:AL,IFERROR(MATCH($B68-Annex!$B$4/60,$B:$B),2)):AL68),IF(Data!$B$2="",0,"-"))</f>
        <v>0.71526975261684489</v>
      </c>
      <c r="AI68" s="50">
        <f>IFERROR(AVERAGE(INDEX(AM:AM,IFERROR(MATCH($B68-Annex!$B$4/60,$B:$B),2)):AM68),IF(Data!$B$2="",0,"-"))</f>
        <v>-6.7255434992304815E+36</v>
      </c>
      <c r="AJ68" s="50">
        <f>IFERROR(AVERAGE(INDEX(AN:AN,IFERROR(MATCH($B68-Annex!$B$4/60,$B:$B),2)):AN68),IF(Data!$B$2="",0,"-"))</f>
        <v>4.6688037248671947E+141</v>
      </c>
      <c r="AK68" s="50">
        <f>IFERROR(AVERAGE(INDEX(AO:AO,IFERROR(MATCH($B68-Annex!$B$4/60,$B:$B),2)):AO68),IF(Data!$B$2="",0,"-"))</f>
        <v>2.3344018624335974E+141</v>
      </c>
      <c r="AL68" s="50">
        <f>IFERROR((5.670373*10^-8*(AP68+273.15)^4+((Annex!$B$5+Annex!$B$6)*(AP68-L68)+Annex!$B$7*(AP68-INDEX(AP:AP,IFERROR(MATCH($B68-Annex!$B$9/60,$B:$B),2)))/(60*($B68-INDEX($B:$B,IFERROR(MATCH($B68-Annex!$B$9/60,$B:$B),2)))))/Annex!$B$8)/1000,IF(Data!$B$2="",0,"-"))</f>
        <v>0.72065814708053721</v>
      </c>
      <c r="AM68" s="50">
        <f>IFERROR((5.670373*10^-8*(AQ68+273.15)^4+((Annex!$B$5+Annex!$B$6)*(AQ68-O68)+Annex!$B$7*(AQ68-INDEX(AQ:AQ,IFERROR(MATCH($B68-Annex!$B$9/60,$B:$B),2)))/(60*($B68-INDEX($B:$B,IFERROR(MATCH($B68-Annex!$B$9/60,$B:$B),2)))))/Annex!$B$8)/1000,IF(Data!$B$2="",0,"-"))</f>
        <v>-53.903353924756679</v>
      </c>
      <c r="AN68" s="50">
        <f>IFERROR((5.670373*10^-8*(AR68+273.15)^4+((Annex!$B$5+Annex!$B$6)*(AR68-R68)+Annex!$B$7*(AR68-INDEX(AR:AR,IFERROR(MATCH($B68-Annex!$B$9/60,$B:$B),2)))/(60*($B68-INDEX($B:$B,IFERROR(MATCH($B68-Annex!$B$9/60,$B:$B),2)))))/Annex!$B$8)/1000,IF(Data!$B$2="",0,"-"))</f>
        <v>-4.9306304494613362E+37</v>
      </c>
      <c r="AO68" s="50">
        <f>IFERROR((5.670373*10^-8*(AS68+273.15)^4+((Annex!$B$5+Annex!$B$6)*(AS68-U68)+Annex!$B$7*(AS68-INDEX(AS:AS,IFERROR(MATCH($B68-Annex!$B$9/60,$B:$B),2)))/(60*($B68-INDEX($B:$B,IFERROR(MATCH($B68-Annex!$B$9/60,$B:$B),2)))))/Annex!$B$8)/1000,IF(Data!$B$2="",0,"-"))</f>
        <v>5.4469376790117275E+141</v>
      </c>
      <c r="AP68" s="20">
        <v>26.873000000000001</v>
      </c>
      <c r="AQ68" s="20">
        <v>75.102999999999994</v>
      </c>
      <c r="AR68" s="20">
        <v>-70.296999999999997</v>
      </c>
      <c r="AS68" s="20">
        <v>9.8999999999999993E+37</v>
      </c>
      <c r="AT68" s="20">
        <v>19.260999999999999</v>
      </c>
      <c r="AU68" s="20">
        <v>31.803999999999998</v>
      </c>
      <c r="AV68" s="20">
        <v>340.59899999999999</v>
      </c>
      <c r="AW68" s="50">
        <f>IFERROR(AVERAGE(INDEX(BC:BC,IFERROR(MATCH($B68-Annex!$B$4/60,$B:$B),2)):BC68),IF(Data!$B$2="",0,"-"))</f>
        <v>5.4469376790117275E+141</v>
      </c>
      <c r="AX68" s="50">
        <f>IFERROR(AVERAGE(INDEX(BD:BD,IFERROR(MATCH($B68-Annex!$B$4/60,$B:$B),2)):BD68),IF(Data!$B$2="",0,"-"))</f>
        <v>32.734568009331518</v>
      </c>
      <c r="AY68" s="50">
        <f>IFERROR(AVERAGE(INDEX(BE:BE,IFERROR(MATCH($B68-Annex!$B$4/60,$B:$B),2)):BE68),IF(Data!$B$2="",0,"-"))</f>
        <v>-3.1821428571428569E+35</v>
      </c>
      <c r="AZ68" s="50">
        <f>IFERROR(AVERAGE(INDEX(BF:BF,IFERROR(MATCH($B68-Annex!$B$4/60,$B:$B),2)):BF68),IF(Data!$B$2="",0,"-"))</f>
        <v>5.4591744104469075</v>
      </c>
      <c r="BA68" s="50">
        <f>IFERROR(AVERAGE(INDEX(BG:BG,IFERROR(MATCH($B68-Annex!$B$4/60,$B:$B),2)):BG68),IF(Data!$B$2="",0,"-"))</f>
        <v>-2.2274999999999997E+36</v>
      </c>
      <c r="BB68" s="50">
        <f>IFERROR(AVERAGE(INDEX(BH:BH,IFERROR(MATCH($B68-Annex!$B$4/60,$B:$B),2)):BH68),IF(Data!$B$2="",0,"-"))</f>
        <v>-2.2274999999999997E+36</v>
      </c>
      <c r="BC68" s="50">
        <f>IFERROR((5.670373*10^-8*(BI68+273.15)^4+((Annex!$B$5+Annex!$B$6)*(BI68-L68)+Annex!$B$7*(BI68-INDEX(BI:BI,IFERROR(MATCH($B68-Annex!$B$9/60,$B:$B),2)))/(60*($B68-INDEX($B:$B,IFERROR(MATCH($B68-Annex!$B$9/60,$B:$B),2)))))/Annex!$B$8)/1000,IF(Data!$B$2="",0,"-"))</f>
        <v>5.4469376790117275E+141</v>
      </c>
      <c r="BD68" s="50">
        <f>IFERROR((5.670373*10^-8*(BJ68+273.15)^4+((Annex!$B$5+Annex!$B$6)*(BJ68-O68)+Annex!$B$7*(BJ68-INDEX(BJ:BJ,IFERROR(MATCH($B68-Annex!$B$9/60,$B:$B),2)))/(60*($B68-INDEX($B:$B,IFERROR(MATCH($B68-Annex!$B$9/60,$B:$B),2)))))/Annex!$B$8)/1000,IF(Data!$B$2="",0,"-"))</f>
        <v>-24.504146562358248</v>
      </c>
      <c r="BE68" s="50">
        <f>IFERROR((5.670373*10^-8*(BK68+273.15)^4+((Annex!$B$5+Annex!$B$6)*(BK68-R68)+Annex!$B$7*(BK68-INDEX(BK:BK,IFERROR(MATCH($B68-Annex!$B$9/60,$B:$B),2)))/(60*($B68-INDEX($B:$B,IFERROR(MATCH($B68-Annex!$B$9/60,$B:$B),2)))))/Annex!$B$8)/1000,IF(Data!$B$2="",0,"-"))</f>
        <v>-2.2274999999999997E+36</v>
      </c>
      <c r="BF68" s="50">
        <f>IFERROR((5.670373*10^-8*(BL68+273.15)^4+((Annex!$B$5+Annex!$B$6)*(BL68-U68)+Annex!$B$7*(BL68-INDEX(BL:BL,IFERROR(MATCH($B68-Annex!$B$9/60,$B:$B),2)))/(60*($B68-INDEX($B:$B,IFERROR(MATCH($B68-Annex!$B$9/60,$B:$B),2)))))/Annex!$B$8)/1000,IF(Data!$B$2="",0,"-"))</f>
        <v>85.545359238130771</v>
      </c>
      <c r="BG68" s="50">
        <f>IFERROR((5.670373*10^-8*(BM68+273.15)^4+((Annex!$B$5+Annex!$B$6)*(BM68-X68)+Annex!$B$7*(BM68-INDEX(BM:BM,IFERROR(MATCH($B68-Annex!$B$9/60,$B:$B),2)))/(60*($B68-INDEX($B:$B,IFERROR(MATCH($B68-Annex!$B$9/60,$B:$B),2)))))/Annex!$B$8)/1000,IF(Data!$B$2="",0,"-"))</f>
        <v>-2.2274999999999997E+36</v>
      </c>
      <c r="BH68" s="50">
        <f>IFERROR((5.670373*10^-8*(BN68+273.15)^4+((Annex!$B$5+Annex!$B$6)*(BN68-AA68)+Annex!$B$7*(BN68-INDEX(BN:BN,IFERROR(MATCH($B68-Annex!$B$9/60,$B:$B),2)))/(60*($B68-INDEX($B:$B,IFERROR(MATCH($B68-Annex!$B$9/60,$B:$B),2)))))/Annex!$B$8)/1000,IF(Data!$B$2="",0,"-"))</f>
        <v>-2.2274999999999997E+36</v>
      </c>
      <c r="BI68" s="20">
        <v>9.8999999999999993E+37</v>
      </c>
      <c r="BJ68" s="20">
        <v>534.42100000000005</v>
      </c>
      <c r="BK68" s="20">
        <v>382.45100000000002</v>
      </c>
      <c r="BL68" s="20">
        <v>442.47699999999998</v>
      </c>
      <c r="BM68" s="20">
        <v>902.17</v>
      </c>
      <c r="BN68" s="20">
        <v>605.28800000000001</v>
      </c>
    </row>
    <row r="69" spans="1:66" x14ac:dyDescent="0.3">
      <c r="A69" s="5">
        <v>68</v>
      </c>
      <c r="B69" s="19">
        <v>5.9025000035762787</v>
      </c>
      <c r="C69" s="20">
        <v>164.10268199999999</v>
      </c>
      <c r="D69" s="20">
        <v>163.47992099999999</v>
      </c>
      <c r="E69" s="20">
        <v>218.24696900000001</v>
      </c>
      <c r="F69" s="49">
        <f>IFERROR(SUM(C69:E69),IF(Data!$B$2="",0,"-"))</f>
        <v>545.82957199999998</v>
      </c>
      <c r="G69" s="50">
        <f>IFERROR(F69-Annex!$B$10,IF(Data!$B$2="",0,"-"))</f>
        <v>119.22157199999998</v>
      </c>
      <c r="H69" s="50">
        <f>IFERROR(AVERAGE(INDEX(G:G,IFERROR(MATCH($B69-Annex!$B$12/60,$B:$B),2)):G69),IF(Data!$B$2="",0,"-"))</f>
        <v>119.41664485714283</v>
      </c>
      <c r="I69" s="50">
        <f>IFERROR(-14000*(G69-INDEX(G:G,IFERROR(MATCH($B69-Annex!$B$11/60,$B:$B),2)))/(60*($B69-INDEX($B:$B,IFERROR(MATCH($B69-Annex!$B$11/60,$B:$B),2)))),IF(Data!$B$2="",0,"-"))</f>
        <v>105.13838865357259</v>
      </c>
      <c r="J69" s="50">
        <f>IFERROR(-14000*(H69-INDEX(H:H,IFERROR(MATCH($B69-Annex!$B$13/60,$B:$B),2)))/(60*($B69-INDEX($B:$B,IFERROR(MATCH($B69-Annex!$B$13/60,$B:$B),2)))),IF(Data!$B$2="",0,"-"))</f>
        <v>83.829954183477298</v>
      </c>
      <c r="K69" s="20">
        <v>1986.7781600000001</v>
      </c>
      <c r="L69" s="20">
        <v>24.012</v>
      </c>
      <c r="M69" s="20">
        <v>936.94899999999996</v>
      </c>
      <c r="N69" s="20">
        <v>291.46800000000002</v>
      </c>
      <c r="O69" s="20">
        <v>58.026000000000003</v>
      </c>
      <c r="P69" s="20">
        <v>474.66500000000002</v>
      </c>
      <c r="Q69" s="20">
        <v>293.92500000000001</v>
      </c>
      <c r="R69" s="20">
        <v>9.8999999999999993E+37</v>
      </c>
      <c r="S69" s="20">
        <v>12.712999999999999</v>
      </c>
      <c r="T69" s="20">
        <v>326.64999999999998</v>
      </c>
      <c r="U69" s="20">
        <v>185.846</v>
      </c>
      <c r="V69" s="20">
        <v>242.97200000000001</v>
      </c>
      <c r="W69" s="20">
        <v>707.31200000000001</v>
      </c>
      <c r="X69" s="20">
        <v>9.8999999999999993E+37</v>
      </c>
      <c r="Y69" s="20">
        <v>207.01400000000001</v>
      </c>
      <c r="Z69" s="20">
        <v>1194.29</v>
      </c>
      <c r="AA69" s="20">
        <v>9.8999999999999993E+37</v>
      </c>
      <c r="AB69" s="20">
        <v>69.872</v>
      </c>
      <c r="AC69" s="20">
        <v>779.29700000000003</v>
      </c>
      <c r="AD69" s="20">
        <v>437.11900000000003</v>
      </c>
      <c r="AE69" s="20">
        <v>600.97299999999996</v>
      </c>
      <c r="AF69" s="20">
        <v>75.427999999999997</v>
      </c>
      <c r="AG69" s="20">
        <v>396.71899999999999</v>
      </c>
      <c r="AH69" s="50">
        <f>IFERROR(AVERAGE(INDEX(AL:AL,IFERROR(MATCH($B69-Annex!$B$4/60,$B:$B),2)):AL69),IF(Data!$B$2="",0,"-"))</f>
        <v>0.71265753351333994</v>
      </c>
      <c r="AI69" s="50">
        <f>IFERROR(AVERAGE(INDEX(AM:AM,IFERROR(MATCH($B69-Annex!$B$4/60,$B:$B),2)):AM69),IF(Data!$B$2="",0,"-"))</f>
        <v>10.700507533871704</v>
      </c>
      <c r="AJ69" s="50">
        <f>IFERROR(AVERAGE(INDEX(AN:AN,IFERROR(MATCH($B69-Annex!$B$4/60,$B:$B),2)):AN69),IF(Data!$B$2="",0,"-"))</f>
        <v>3.8906697707226619E+141</v>
      </c>
      <c r="AK69" s="50">
        <f>IFERROR(AVERAGE(INDEX(AO:AO,IFERROR(MATCH($B69-Annex!$B$4/60,$B:$B),2)):AO69),IF(Data!$B$2="",0,"-"))</f>
        <v>2.3344018624335974E+141</v>
      </c>
      <c r="AL69" s="50">
        <f>IFERROR((5.670373*10^-8*(AP69+273.15)^4+((Annex!$B$5+Annex!$B$6)*(AP69-L69)+Annex!$B$7*(AP69-INDEX(AP:AP,IFERROR(MATCH($B69-Annex!$B$9/60,$B:$B),2)))/(60*($B69-INDEX($B:$B,IFERROR(MATCH($B69-Annex!$B$9/60,$B:$B),2)))))/Annex!$B$8)/1000,IF(Data!$B$2="",0,"-"))</f>
        <v>0.76322100037499219</v>
      </c>
      <c r="AM69" s="50">
        <f>IFERROR((5.670373*10^-8*(AQ69+273.15)^4+((Annex!$B$5+Annex!$B$6)*(AQ69-O69)+Annex!$B$7*(AQ69-INDEX(AQ:AQ,IFERROR(MATCH($B69-Annex!$B$9/60,$B:$B),2)))/(60*($B69-INDEX($B:$B,IFERROR(MATCH($B69-Annex!$B$9/60,$B:$B),2)))))/Annex!$B$8)/1000,IF(Data!$B$2="",0,"-"))</f>
        <v>-101.25531405242364</v>
      </c>
      <c r="AN69" s="50">
        <f>IFERROR((5.670373*10^-8*(AR69+273.15)^4+((Annex!$B$5+Annex!$B$6)*(AR69-R69)+Annex!$B$7*(AR69-INDEX(AR:AR,IFERROR(MATCH($B69-Annex!$B$9/60,$B:$B),2)))/(60*($B69-INDEX($B:$B,IFERROR(MATCH($B69-Annex!$B$9/60,$B:$B),2)))))/Annex!$B$8)/1000,IF(Data!$B$2="",0,"-"))</f>
        <v>-5.1076183066167061E+37</v>
      </c>
      <c r="AO69" s="50">
        <f>IFERROR((5.670373*10^-8*(AS69+273.15)^4+((Annex!$B$5+Annex!$B$6)*(AS69-U69)+Annex!$B$7*(AS69-INDEX(AS:AS,IFERROR(MATCH($B69-Annex!$B$9/60,$B:$B),2)))/(60*($B69-INDEX($B:$B,IFERROR(MATCH($B69-Annex!$B$9/60,$B:$B),2)))))/Annex!$B$8)/1000,IF(Data!$B$2="",0,"-"))</f>
        <v>-4.8848683066167054E+37</v>
      </c>
      <c r="AP69" s="20">
        <v>27.065999999999999</v>
      </c>
      <c r="AQ69" s="20">
        <v>39.716999999999999</v>
      </c>
      <c r="AR69" s="20">
        <v>-67.379000000000005</v>
      </c>
      <c r="AS69" s="20">
        <v>-52.404000000000003</v>
      </c>
      <c r="AT69" s="20">
        <v>19.295999999999999</v>
      </c>
      <c r="AU69" s="20">
        <v>31.786999999999999</v>
      </c>
      <c r="AV69" s="20">
        <v>335.363</v>
      </c>
      <c r="AW69" s="50">
        <f>IFERROR(AVERAGE(INDEX(BC:BC,IFERROR(MATCH($B69-Annex!$B$4/60,$B:$B),2)):BC69),IF(Data!$B$2="",0,"-"))</f>
        <v>5.4469376790117275E+141</v>
      </c>
      <c r="AX69" s="50">
        <f>IFERROR(AVERAGE(INDEX(BD:BD,IFERROR(MATCH($B69-Annex!$B$4/60,$B:$B),2)):BD69),IF(Data!$B$2="",0,"-"))</f>
        <v>-7.8404808439361586</v>
      </c>
      <c r="AY69" s="50">
        <f>IFERROR(AVERAGE(INDEX(BE:BE,IFERROR(MATCH($B69-Annex!$B$4/60,$B:$B),2)):BE69),IF(Data!$B$2="",0,"-"))</f>
        <v>-6.3642857142857137E+35</v>
      </c>
      <c r="AZ69" s="50">
        <f>IFERROR(AVERAGE(INDEX(BF:BF,IFERROR(MATCH($B69-Annex!$B$4/60,$B:$B),2)):BF69),IF(Data!$B$2="",0,"-"))</f>
        <v>15.468889048189807</v>
      </c>
      <c r="BA69" s="50">
        <f>IFERROR(AVERAGE(INDEX(BG:BG,IFERROR(MATCH($B69-Annex!$B$4/60,$B:$B),2)):BG69),IF(Data!$B$2="",0,"-"))</f>
        <v>-2.2274999999999997E+36</v>
      </c>
      <c r="BB69" s="50">
        <f>IFERROR(AVERAGE(INDEX(BH:BH,IFERROR(MATCH($B69-Annex!$B$4/60,$B:$B),2)):BH69),IF(Data!$B$2="",0,"-"))</f>
        <v>-2.2274999999999997E+36</v>
      </c>
      <c r="BC69" s="50">
        <f>IFERROR((5.670373*10^-8*(BI69+273.15)^4+((Annex!$B$5+Annex!$B$6)*(BI69-L69)+Annex!$B$7*(BI69-INDEX(BI:BI,IFERROR(MATCH($B69-Annex!$B$9/60,$B:$B),2)))/(60*($B69-INDEX($B:$B,IFERROR(MATCH($B69-Annex!$B$9/60,$B:$B),2)))))/Annex!$B$8)/1000,IF(Data!$B$2="",0,"-"))</f>
        <v>5.4469376790117275E+141</v>
      </c>
      <c r="BD69" s="50">
        <f>IFERROR((5.670373*10^-8*(BJ69+273.15)^4+((Annex!$B$5+Annex!$B$6)*(BJ69-O69)+Annex!$B$7*(BJ69-INDEX(BJ:BJ,IFERROR(MATCH($B69-Annex!$B$9/60,$B:$B),2)))/(60*($B69-INDEX($B:$B,IFERROR(MATCH($B69-Annex!$B$9/60,$B:$B),2)))))/Annex!$B$8)/1000,IF(Data!$B$2="",0,"-"))</f>
        <v>-137.96811472185649</v>
      </c>
      <c r="BE69" s="50">
        <f>IFERROR((5.670373*10^-8*(BK69+273.15)^4+((Annex!$B$5+Annex!$B$6)*(BK69-R69)+Annex!$B$7*(BK69-INDEX(BK:BK,IFERROR(MATCH($B69-Annex!$B$9/60,$B:$B),2)))/(60*($B69-INDEX($B:$B,IFERROR(MATCH($B69-Annex!$B$9/60,$B:$B),2)))))/Annex!$B$8)/1000,IF(Data!$B$2="",0,"-"))</f>
        <v>-2.2274999999999997E+36</v>
      </c>
      <c r="BF69" s="50">
        <f>IFERROR((5.670373*10^-8*(BL69+273.15)^4+((Annex!$B$5+Annex!$B$6)*(BL69-U69)+Annex!$B$7*(BL69-INDEX(BL:BL,IFERROR(MATCH($B69-Annex!$B$9/60,$B:$B),2)))/(60*($B69-INDEX($B:$B,IFERROR(MATCH($B69-Annex!$B$9/60,$B:$B),2)))))/Annex!$B$8)/1000,IF(Data!$B$2="",0,"-"))</f>
        <v>-11.096837238680429</v>
      </c>
      <c r="BG69" s="50">
        <f>IFERROR((5.670373*10^-8*(BM69+273.15)^4+((Annex!$B$5+Annex!$B$6)*(BM69-X69)+Annex!$B$7*(BM69-INDEX(BM:BM,IFERROR(MATCH($B69-Annex!$B$9/60,$B:$B),2)))/(60*($B69-INDEX($B:$B,IFERROR(MATCH($B69-Annex!$B$9/60,$B:$B),2)))))/Annex!$B$8)/1000,IF(Data!$B$2="",0,"-"))</f>
        <v>-2.2274999999999997E+36</v>
      </c>
      <c r="BH69" s="50">
        <f>IFERROR((5.670373*10^-8*(BN69+273.15)^4+((Annex!$B$5+Annex!$B$6)*(BN69-AA69)+Annex!$B$7*(BN69-INDEX(BN:BN,IFERROR(MATCH($B69-Annex!$B$9/60,$B:$B),2)))/(60*($B69-INDEX($B:$B,IFERROR(MATCH($B69-Annex!$B$9/60,$B:$B),2)))))/Annex!$B$8)/1000,IF(Data!$B$2="",0,"-"))</f>
        <v>-2.2274999999999997E+36</v>
      </c>
      <c r="BI69" s="20">
        <v>9.8999999999999993E+37</v>
      </c>
      <c r="BJ69" s="20">
        <v>271.221</v>
      </c>
      <c r="BK69" s="20">
        <v>389.77499999999998</v>
      </c>
      <c r="BL69" s="20">
        <v>325.54300000000001</v>
      </c>
      <c r="BM69" s="20">
        <v>916.255</v>
      </c>
      <c r="BN69" s="20">
        <v>603.51499999999999</v>
      </c>
    </row>
    <row r="70" spans="1:66" x14ac:dyDescent="0.3">
      <c r="A70" s="5">
        <v>69</v>
      </c>
      <c r="B70" s="19">
        <v>5.9945000032894313</v>
      </c>
      <c r="C70" s="20">
        <v>164.08722399999999</v>
      </c>
      <c r="D70" s="20">
        <v>163.449791</v>
      </c>
      <c r="E70" s="20">
        <v>218.229041</v>
      </c>
      <c r="F70" s="49">
        <f>IFERROR(SUM(C70:E70),IF(Data!$B$2="",0,"-"))</f>
        <v>545.76605599999994</v>
      </c>
      <c r="G70" s="50">
        <f>IFERROR(F70-Annex!$B$10,IF(Data!$B$2="",0,"-"))</f>
        <v>119.15805599999993</v>
      </c>
      <c r="H70" s="50">
        <f>IFERROR(AVERAGE(INDEX(G:G,IFERROR(MATCH($B70-Annex!$B$12/60,$B:$B),2)):G70),IF(Data!$B$2="",0,"-"))</f>
        <v>119.35731357142855</v>
      </c>
      <c r="I70" s="50">
        <f>IFERROR(-14000*(G70-INDEX(G:G,IFERROR(MATCH($B70-Annex!$B$11/60,$B:$B),2)))/(60*($B70-INDEX($B:$B,IFERROR(MATCH($B70-Annex!$B$11/60,$B:$B),2)))),IF(Data!$B$2="",0,"-"))</f>
        <v>117.16333512510511</v>
      </c>
      <c r="J70" s="50">
        <f>IFERROR(-14000*(H70-INDEX(H:H,IFERROR(MATCH($B70-Annex!$B$13/60,$B:$B),2)))/(60*($B70-INDEX($B:$B,IFERROR(MATCH($B70-Annex!$B$13/60,$B:$B),2)))),IF(Data!$B$2="",0,"-"))</f>
        <v>88.11797295387764</v>
      </c>
      <c r="K70" s="20">
        <v>2172.3468899999998</v>
      </c>
      <c r="L70" s="20">
        <v>24.416</v>
      </c>
      <c r="M70" s="20">
        <v>906.755</v>
      </c>
      <c r="N70" s="20">
        <v>473.14400000000001</v>
      </c>
      <c r="O70" s="20">
        <v>107.72</v>
      </c>
      <c r="P70" s="20">
        <v>637.07299999999998</v>
      </c>
      <c r="Q70" s="20">
        <v>212.23</v>
      </c>
      <c r="R70" s="20">
        <v>-133.81800000000001</v>
      </c>
      <c r="S70" s="20">
        <v>-105.402</v>
      </c>
      <c r="T70" s="20">
        <v>366.71300000000002</v>
      </c>
      <c r="U70" s="20">
        <v>255.42400000000001</v>
      </c>
      <c r="V70" s="20">
        <v>379.37799999999999</v>
      </c>
      <c r="W70" s="20">
        <v>760.12599999999998</v>
      </c>
      <c r="X70" s="20">
        <v>9.8999999999999993E+37</v>
      </c>
      <c r="Y70" s="20">
        <v>90.65</v>
      </c>
      <c r="Z70" s="20">
        <v>1042.5609999999999</v>
      </c>
      <c r="AA70" s="20">
        <v>9.8999999999999993E+37</v>
      </c>
      <c r="AB70" s="20">
        <v>-2.23</v>
      </c>
      <c r="AC70" s="20">
        <v>944.41399999999999</v>
      </c>
      <c r="AD70" s="20">
        <v>510.19299999999998</v>
      </c>
      <c r="AE70" s="20">
        <v>498.71800000000002</v>
      </c>
      <c r="AF70" s="20">
        <v>-20.658000000000001</v>
      </c>
      <c r="AG70" s="20">
        <v>421.44900000000001</v>
      </c>
      <c r="AH70" s="50">
        <f>IFERROR(AVERAGE(INDEX(AL:AL,IFERROR(MATCH($B70-Annex!$B$4/60,$B:$B),2)):AL70),IF(Data!$B$2="",0,"-"))</f>
        <v>0.72154379305647598</v>
      </c>
      <c r="AI70" s="50">
        <f>IFERROR(AVERAGE(INDEX(AM:AM,IFERROR(MATCH($B70-Annex!$B$4/60,$B:$B),2)):AM70),IF(Data!$B$2="",0,"-"))</f>
        <v>2.6336108902485917</v>
      </c>
      <c r="AJ70" s="50">
        <f>IFERROR(AVERAGE(INDEX(AN:AN,IFERROR(MATCH($B70-Annex!$B$4/60,$B:$B),2)):AN70),IF(Data!$B$2="",0,"-"))</f>
        <v>3.1125358165781298E+141</v>
      </c>
      <c r="AK70" s="50">
        <f>IFERROR(AVERAGE(INDEX(AO:AO,IFERROR(MATCH($B70-Annex!$B$4/60,$B:$B),2)):AO70),IF(Data!$B$2="",0,"-"))</f>
        <v>2.3344018624335974E+141</v>
      </c>
      <c r="AL70" s="50">
        <f>IFERROR((5.670373*10^-8*(AP70+273.15)^4+((Annex!$B$5+Annex!$B$6)*(AP70-L70)+Annex!$B$7*(AP70-INDEX(AP:AP,IFERROR(MATCH($B70-Annex!$B$9/60,$B:$B),2)))/(60*($B70-INDEX($B:$B,IFERROR(MATCH($B70-Annex!$B$9/60,$B:$B),2)))))/Annex!$B$8)/1000,IF(Data!$B$2="",0,"-"))</f>
        <v>0.75278313805727504</v>
      </c>
      <c r="AM70" s="50">
        <f>IFERROR((5.670373*10^-8*(AQ70+273.15)^4+((Annex!$B$5+Annex!$B$6)*(AQ70-O70)+Annex!$B$7*(AQ70-INDEX(AQ:AQ,IFERROR(MATCH($B70-Annex!$B$9/60,$B:$B),2)))/(60*($B70-INDEX($B:$B,IFERROR(MATCH($B70-Annex!$B$9/60,$B:$B),2)))))/Annex!$B$8)/1000,IF(Data!$B$2="",0,"-"))</f>
        <v>9.3822248909205221</v>
      </c>
      <c r="AN70" s="50">
        <f>IFERROR((5.670373*10^-8*(AR70+273.15)^4+((Annex!$B$5+Annex!$B$6)*(AR70-R70)+Annex!$B$7*(AR70-INDEX(AR:AR,IFERROR(MATCH($B70-Annex!$B$9/60,$B:$B),2)))/(60*($B70-INDEX($B:$B,IFERROR(MATCH($B70-Annex!$B$9/60,$B:$B),2)))))/Annex!$B$8)/1000,IF(Data!$B$2="",0,"-"))</f>
        <v>-5.8855735672578424</v>
      </c>
      <c r="AO70" s="50">
        <f>IFERROR((5.670373*10^-8*(AS70+273.15)^4+((Annex!$B$5+Annex!$B$6)*(AS70-U70)+Annex!$B$7*(AS70-INDEX(AS:AS,IFERROR(MATCH($B70-Annex!$B$9/60,$B:$B),2)))/(60*($B70-INDEX($B:$B,IFERROR(MATCH($B70-Annex!$B$9/60,$B:$B),2)))))/Annex!$B$8)/1000,IF(Data!$B$2="",0,"-"))</f>
        <v>-4.8848683066167054E+37</v>
      </c>
      <c r="AP70" s="20">
        <v>27.329000000000001</v>
      </c>
      <c r="AQ70" s="20">
        <v>92.741</v>
      </c>
      <c r="AR70" s="20">
        <v>-84.614000000000004</v>
      </c>
      <c r="AS70" s="20">
        <v>-135.61199999999999</v>
      </c>
      <c r="AT70" s="20">
        <v>19.295999999999999</v>
      </c>
      <c r="AU70" s="20">
        <v>31.716000000000001</v>
      </c>
      <c r="AV70" s="20">
        <v>436.55</v>
      </c>
      <c r="AW70" s="50">
        <f>IFERROR(AVERAGE(INDEX(BC:BC,IFERROR(MATCH($B70-Annex!$B$4/60,$B:$B),2)):BC70),IF(Data!$B$2="",0,"-"))</f>
        <v>5.4469376790117275E+141</v>
      </c>
      <c r="AX70" s="50">
        <f>IFERROR(AVERAGE(INDEX(BD:BD,IFERROR(MATCH($B70-Annex!$B$4/60,$B:$B),2)):BD70),IF(Data!$B$2="",0,"-"))</f>
        <v>-38.598185669937145</v>
      </c>
      <c r="AY70" s="50">
        <f>IFERROR(AVERAGE(INDEX(BE:BE,IFERROR(MATCH($B70-Annex!$B$4/60,$B:$B),2)):BE70),IF(Data!$B$2="",0,"-"))</f>
        <v>-6.3642857142857137E+35</v>
      </c>
      <c r="AZ70" s="50">
        <f>IFERROR(AVERAGE(INDEX(BF:BF,IFERROR(MATCH($B70-Annex!$B$4/60,$B:$B),2)):BF70),IF(Data!$B$2="",0,"-"))</f>
        <v>25.469165011640772</v>
      </c>
      <c r="BA70" s="50">
        <f>IFERROR(AVERAGE(INDEX(BG:BG,IFERROR(MATCH($B70-Annex!$B$4/60,$B:$B),2)):BG70),IF(Data!$B$2="",0,"-"))</f>
        <v>-2.2274999999999997E+36</v>
      </c>
      <c r="BB70" s="50">
        <f>IFERROR(AVERAGE(INDEX(BH:BH,IFERROR(MATCH($B70-Annex!$B$4/60,$B:$B),2)):BH70),IF(Data!$B$2="",0,"-"))</f>
        <v>-2.2274999999999997E+36</v>
      </c>
      <c r="BC70" s="50">
        <f>IFERROR((5.670373*10^-8*(BI70+273.15)^4+((Annex!$B$5+Annex!$B$6)*(BI70-L70)+Annex!$B$7*(BI70-INDEX(BI:BI,IFERROR(MATCH($B70-Annex!$B$9/60,$B:$B),2)))/(60*($B70-INDEX($B:$B,IFERROR(MATCH($B70-Annex!$B$9/60,$B:$B),2)))))/Annex!$B$8)/1000,IF(Data!$B$2="",0,"-"))</f>
        <v>5.4469376790117275E+141</v>
      </c>
      <c r="BD70" s="50">
        <f>IFERROR((5.670373*10^-8*(BJ70+273.15)^4+((Annex!$B$5+Annex!$B$6)*(BJ70-O70)+Annex!$B$7*(BJ70-INDEX(BJ:BJ,IFERROR(MATCH($B70-Annex!$B$9/60,$B:$B),2)))/(60*($B70-INDEX($B:$B,IFERROR(MATCH($B70-Annex!$B$9/60,$B:$B),2)))))/Annex!$B$8)/1000,IF(Data!$B$2="",0,"-"))</f>
        <v>-60.784241097274453</v>
      </c>
      <c r="BE70" s="50">
        <f>IFERROR((5.670373*10^-8*(BK70+273.15)^4+((Annex!$B$5+Annex!$B$6)*(BK70-R70)+Annex!$B$7*(BK70-INDEX(BK:BK,IFERROR(MATCH($B70-Annex!$B$9/60,$B:$B),2)))/(60*($B70-INDEX($B:$B,IFERROR(MATCH($B70-Annex!$B$9/60,$B:$B),2)))))/Annex!$B$8)/1000,IF(Data!$B$2="",0,"-"))</f>
        <v>45.848902395432887</v>
      </c>
      <c r="BF70" s="50">
        <f>IFERROR((5.670373*10^-8*(BL70+273.15)^4+((Annex!$B$5+Annex!$B$6)*(BL70-U70)+Annex!$B$7*(BL70-INDEX(BL:BL,IFERROR(MATCH($B70-Annex!$B$9/60,$B:$B),2)))/(60*($B70-INDEX($B:$B,IFERROR(MATCH($B70-Annex!$B$9/60,$B:$B),2)))))/Annex!$B$8)/1000,IF(Data!$B$2="",0,"-"))</f>
        <v>41.952678047697653</v>
      </c>
      <c r="BG70" s="50">
        <f>IFERROR((5.670373*10^-8*(BM70+273.15)^4+((Annex!$B$5+Annex!$B$6)*(BM70-X70)+Annex!$B$7*(BM70-INDEX(BM:BM,IFERROR(MATCH($B70-Annex!$B$9/60,$B:$B),2)))/(60*($B70-INDEX($B:$B,IFERROR(MATCH($B70-Annex!$B$9/60,$B:$B),2)))))/Annex!$B$8)/1000,IF(Data!$B$2="",0,"-"))</f>
        <v>-2.2274999999999997E+36</v>
      </c>
      <c r="BH70" s="50">
        <f>IFERROR((5.670373*10^-8*(BN70+273.15)^4+((Annex!$B$5+Annex!$B$6)*(BN70-AA70)+Annex!$B$7*(BN70-INDEX(BN:BN,IFERROR(MATCH($B70-Annex!$B$9/60,$B:$B),2)))/(60*($B70-INDEX($B:$B,IFERROR(MATCH($B70-Annex!$B$9/60,$B:$B),2)))))/Annex!$B$8)/1000,IF(Data!$B$2="",0,"-"))</f>
        <v>-2.2274999999999997E+36</v>
      </c>
      <c r="BI70" s="20">
        <v>9.8999999999999993E+37</v>
      </c>
      <c r="BJ70" s="20">
        <v>378.21100000000001</v>
      </c>
      <c r="BK70" s="20">
        <v>422.99200000000002</v>
      </c>
      <c r="BL70" s="20">
        <v>480.22899999999998</v>
      </c>
      <c r="BM70" s="20">
        <v>812.18700000000001</v>
      </c>
      <c r="BN70" s="20">
        <v>672.02599999999995</v>
      </c>
    </row>
    <row r="71" spans="1:66" x14ac:dyDescent="0.3">
      <c r="A71" s="5">
        <v>70</v>
      </c>
      <c r="B71" s="19">
        <v>6.0866666666697711</v>
      </c>
      <c r="C71" s="20">
        <v>164.128713</v>
      </c>
      <c r="D71" s="20">
        <v>163.377307</v>
      </c>
      <c r="E71" s="20">
        <v>218.26408000000001</v>
      </c>
      <c r="F71" s="49">
        <f>IFERROR(SUM(C71:E71),IF(Data!$B$2="",0,"-"))</f>
        <v>545.77010000000007</v>
      </c>
      <c r="G71" s="50">
        <f>IFERROR(F71-Annex!$B$10,IF(Data!$B$2="",0,"-"))</f>
        <v>119.16210000000007</v>
      </c>
      <c r="H71" s="50">
        <f>IFERROR(AVERAGE(INDEX(G:G,IFERROR(MATCH($B71-Annex!$B$12/60,$B:$B),2)):G71),IF(Data!$B$2="",0,"-"))</f>
        <v>119.30798699999998</v>
      </c>
      <c r="I71" s="50">
        <f>IFERROR(-14000*(G71-INDEX(G:G,IFERROR(MATCH($B71-Annex!$B$11/60,$B:$B),2)))/(60*($B71-INDEX($B:$B,IFERROR(MATCH($B71-Annex!$B$11/60,$B:$B),2)))),IF(Data!$B$2="",0,"-"))</f>
        <v>117.84836315225137</v>
      </c>
      <c r="J71" s="50">
        <f>IFERROR(-14000*(H71-INDEX(H:H,IFERROR(MATCH($B71-Annex!$B$13/60,$B:$B),2)))/(60*($B71-INDEX($B:$B,IFERROR(MATCH($B71-Annex!$B$13/60,$B:$B),2)))),IF(Data!$B$2="",0,"-"))</f>
        <v>93.602701072529285</v>
      </c>
      <c r="K71" s="20">
        <v>2006.3074799999999</v>
      </c>
      <c r="L71" s="20">
        <v>25.056000000000001</v>
      </c>
      <c r="M71" s="20">
        <v>925.89099999999996</v>
      </c>
      <c r="N71" s="20">
        <v>536.53099999999995</v>
      </c>
      <c r="O71" s="20">
        <v>34.268999999999998</v>
      </c>
      <c r="P71" s="20">
        <v>633.55700000000002</v>
      </c>
      <c r="Q71" s="20">
        <v>203.34899999999999</v>
      </c>
      <c r="R71" s="20">
        <v>-60.353000000000002</v>
      </c>
      <c r="S71" s="20">
        <v>-161.875</v>
      </c>
      <c r="T71" s="20">
        <v>319.75700000000001</v>
      </c>
      <c r="U71" s="20">
        <v>177.61799999999999</v>
      </c>
      <c r="V71" s="20">
        <v>405.44900000000001</v>
      </c>
      <c r="W71" s="20">
        <v>780.92899999999997</v>
      </c>
      <c r="X71" s="20">
        <v>9.8999999999999993E+37</v>
      </c>
      <c r="Y71" s="20">
        <v>141.43299999999999</v>
      </c>
      <c r="Z71" s="20">
        <v>1125.173</v>
      </c>
      <c r="AA71" s="20">
        <v>-51.106000000000002</v>
      </c>
      <c r="AB71" s="20">
        <v>-9.7289999999999992</v>
      </c>
      <c r="AC71" s="20">
        <v>1003.347</v>
      </c>
      <c r="AD71" s="20">
        <v>476.81200000000001</v>
      </c>
      <c r="AE71" s="20">
        <v>502.55099999999999</v>
      </c>
      <c r="AF71" s="20">
        <v>-10.315</v>
      </c>
      <c r="AG71" s="20">
        <v>428.03100000000001</v>
      </c>
      <c r="AH71" s="50">
        <f>IFERROR(AVERAGE(INDEX(AL:AL,IFERROR(MATCH($B71-Annex!$B$4/60,$B:$B),2)):AL71),IF(Data!$B$2="",0,"-"))</f>
        <v>0.7373933320811622</v>
      </c>
      <c r="AI71" s="50">
        <f>IFERROR(AVERAGE(INDEX(AM:AM,IFERROR(MATCH($B71-Annex!$B$4/60,$B:$B),2)):AM71),IF(Data!$B$2="",0,"-"))</f>
        <v>18.851495866371117</v>
      </c>
      <c r="AJ71" s="50">
        <f>IFERROR(AVERAGE(INDEX(AN:AN,IFERROR(MATCH($B71-Annex!$B$4/60,$B:$B),2)):AN71),IF(Data!$B$2="",0,"-"))</f>
        <v>2.3344018624335974E+141</v>
      </c>
      <c r="AK71" s="50">
        <f>IFERROR(AVERAGE(INDEX(AO:AO,IFERROR(MATCH($B71-Annex!$B$4/60,$B:$B),2)):AO71),IF(Data!$B$2="",0,"-"))</f>
        <v>2.3344018624335974E+141</v>
      </c>
      <c r="AL71" s="50">
        <f>IFERROR((5.670373*10^-8*(AP71+273.15)^4+((Annex!$B$5+Annex!$B$6)*(AP71-L71)+Annex!$B$7*(AP71-INDEX(AP:AP,IFERROR(MATCH($B71-Annex!$B$9/60,$B:$B),2)))/(60*($B71-INDEX($B:$B,IFERROR(MATCH($B71-Annex!$B$9/60,$B:$B),2)))))/Annex!$B$8)/1000,IF(Data!$B$2="",0,"-"))</f>
        <v>0.79249332874571021</v>
      </c>
      <c r="AM71" s="50">
        <f>IFERROR((5.670373*10^-8*(AQ71+273.15)^4+((Annex!$B$5+Annex!$B$6)*(AQ71-O71)+Annex!$B$7*(AQ71-INDEX(AQ:AQ,IFERROR(MATCH($B71-Annex!$B$9/60,$B:$B),2)))/(60*($B71-INDEX($B:$B,IFERROR(MATCH($B71-Annex!$B$9/60,$B:$B),2)))))/Annex!$B$8)/1000,IF(Data!$B$2="",0,"-"))</f>
        <v>97.055717631599364</v>
      </c>
      <c r="AN71" s="50">
        <f>IFERROR((5.670373*10^-8*(AR71+273.15)^4+((Annex!$B$5+Annex!$B$6)*(AR71-R71)+Annex!$B$7*(AR71-INDEX(AR:AR,IFERROR(MATCH($B71-Annex!$B$9/60,$B:$B),2)))/(60*($B71-INDEX($B:$B,IFERROR(MATCH($B71-Annex!$B$9/60,$B:$B),2)))))/Annex!$B$8)/1000,IF(Data!$B$2="",0,"-"))</f>
        <v>-3.502920949681156</v>
      </c>
      <c r="AO71" s="50">
        <f>IFERROR((5.670373*10^-8*(AS71+273.15)^4+((Annex!$B$5+Annex!$B$6)*(AS71-U71)+Annex!$B$7*(AS71-INDEX(AS:AS,IFERROR(MATCH($B71-Annex!$B$9/60,$B:$B),2)))/(60*($B71-INDEX($B:$B,IFERROR(MATCH($B71-Annex!$B$9/60,$B:$B),2)))))/Annex!$B$8)/1000,IF(Data!$B$2="",0,"-"))</f>
        <v>58.5397062069623</v>
      </c>
      <c r="AP71" s="20">
        <v>27.635000000000002</v>
      </c>
      <c r="AQ71" s="20">
        <v>227.36199999999999</v>
      </c>
      <c r="AR71" s="20">
        <v>-74.278999999999996</v>
      </c>
      <c r="AS71" s="20">
        <v>73.983000000000004</v>
      </c>
      <c r="AT71" s="20">
        <v>19.321999999999999</v>
      </c>
      <c r="AU71" s="20">
        <v>31.777000000000001</v>
      </c>
      <c r="AV71" s="20">
        <v>429.64100000000002</v>
      </c>
      <c r="AW71" s="50">
        <f>IFERROR(AVERAGE(INDEX(BC:BC,IFERROR(MATCH($B71-Annex!$B$4/60,$B:$B),2)):BC71),IF(Data!$B$2="",0,"-"))</f>
        <v>5.4469376790117275E+141</v>
      </c>
      <c r="AX71" s="50">
        <f>IFERROR(AVERAGE(INDEX(BD:BD,IFERROR(MATCH($B71-Annex!$B$4/60,$B:$B),2)):BD71),IF(Data!$B$2="",0,"-"))</f>
        <v>-46.267715824001094</v>
      </c>
      <c r="AY71" s="50">
        <f>IFERROR(AVERAGE(INDEX(BE:BE,IFERROR(MATCH($B71-Annex!$B$4/60,$B:$B),2)):BE71),IF(Data!$B$2="",0,"-"))</f>
        <v>-6.3642857142857137E+35</v>
      </c>
      <c r="AZ71" s="50">
        <f>IFERROR(AVERAGE(INDEX(BF:BF,IFERROR(MATCH($B71-Annex!$B$4/60,$B:$B),2)):BF71),IF(Data!$B$2="",0,"-"))</f>
        <v>24.733537465855495</v>
      </c>
      <c r="BA71" s="50">
        <f>IFERROR(AVERAGE(INDEX(BG:BG,IFERROR(MATCH($B71-Annex!$B$4/60,$B:$B),2)):BG71),IF(Data!$B$2="",0,"-"))</f>
        <v>-2.2274999999999997E+36</v>
      </c>
      <c r="BB71" s="50">
        <f>IFERROR(AVERAGE(INDEX(BH:BH,IFERROR(MATCH($B71-Annex!$B$4/60,$B:$B),2)):BH71),IF(Data!$B$2="",0,"-"))</f>
        <v>-1.9092857142857139E+36</v>
      </c>
      <c r="BC71" s="50">
        <f>IFERROR((5.670373*10^-8*(BI71+273.15)^4+((Annex!$B$5+Annex!$B$6)*(BI71-L71)+Annex!$B$7*(BI71-INDEX(BI:BI,IFERROR(MATCH($B71-Annex!$B$9/60,$B:$B),2)))/(60*($B71-INDEX($B:$B,IFERROR(MATCH($B71-Annex!$B$9/60,$B:$B),2)))))/Annex!$B$8)/1000,IF(Data!$B$2="",0,"-"))</f>
        <v>5.4469376790117275E+141</v>
      </c>
      <c r="BD71" s="50">
        <f>IFERROR((5.670373*10^-8*(BJ71+273.15)^4+((Annex!$B$5+Annex!$B$6)*(BJ71-O71)+Annex!$B$7*(BJ71-INDEX(BJ:BJ,IFERROR(MATCH($B71-Annex!$B$9/60,$B:$B),2)))/(60*($B71-INDEX($B:$B,IFERROR(MATCH($B71-Annex!$B$9/60,$B:$B),2)))))/Annex!$B$8)/1000,IF(Data!$B$2="",0,"-"))</f>
        <v>15.065959281120033</v>
      </c>
      <c r="BE71" s="50">
        <f>IFERROR((5.670373*10^-8*(BK71+273.15)^4+((Annex!$B$5+Annex!$B$6)*(BK71-R71)+Annex!$B$7*(BK71-INDEX(BK:BK,IFERROR(MATCH($B71-Annex!$B$9/60,$B:$B),2)))/(60*($B71-INDEX($B:$B,IFERROR(MATCH($B71-Annex!$B$9/60,$B:$B),2)))))/Annex!$B$8)/1000,IF(Data!$B$2="",0,"-"))</f>
        <v>75.696801765930601</v>
      </c>
      <c r="BF71" s="50">
        <f>IFERROR((5.670373*10^-8*(BL71+273.15)^4+((Annex!$B$5+Annex!$B$6)*(BL71-U71)+Annex!$B$7*(BL71-INDEX(BL:BL,IFERROR(MATCH($B71-Annex!$B$9/60,$B:$B),2)))/(60*($B71-INDEX($B:$B,IFERROR(MATCH($B71-Annex!$B$9/60,$B:$B),2)))))/Annex!$B$8)/1000,IF(Data!$B$2="",0,"-"))</f>
        <v>55.841236065854289</v>
      </c>
      <c r="BG71" s="50">
        <f>IFERROR((5.670373*10^-8*(BM71+273.15)^4+((Annex!$B$5+Annex!$B$6)*(BM71-X71)+Annex!$B$7*(BM71-INDEX(BM:BM,IFERROR(MATCH($B71-Annex!$B$9/60,$B:$B),2)))/(60*($B71-INDEX($B:$B,IFERROR(MATCH($B71-Annex!$B$9/60,$B:$B),2)))))/Annex!$B$8)/1000,IF(Data!$B$2="",0,"-"))</f>
        <v>-2.2274999999999997E+36</v>
      </c>
      <c r="BH71" s="50">
        <f>IFERROR((5.670373*10^-8*(BN71+273.15)^4+((Annex!$B$5+Annex!$B$6)*(BN71-AA71)+Annex!$B$7*(BN71-INDEX(BN:BN,IFERROR(MATCH($B71-Annex!$B$9/60,$B:$B),2)))/(60*($B71-INDEX($B:$B,IFERROR(MATCH($B71-Annex!$B$9/60,$B:$B),2)))))/Annex!$B$8)/1000,IF(Data!$B$2="",0,"-"))</f>
        <v>26.258144254044499</v>
      </c>
      <c r="BI71" s="20">
        <v>9.8999999999999993E+37</v>
      </c>
      <c r="BJ71" s="20">
        <v>280.10700000000003</v>
      </c>
      <c r="BK71" s="20">
        <v>484.077</v>
      </c>
      <c r="BL71" s="20">
        <v>406.726</v>
      </c>
      <c r="BM71" s="20">
        <v>768.995</v>
      </c>
      <c r="BN71" s="20">
        <v>569.28899999999999</v>
      </c>
    </row>
    <row r="72" spans="1:66" x14ac:dyDescent="0.3">
      <c r="A72" s="5">
        <v>71</v>
      </c>
      <c r="B72" s="19">
        <v>6.1786666663829237</v>
      </c>
      <c r="C72" s="20">
        <v>164.088842</v>
      </c>
      <c r="D72" s="20">
        <v>163.385456</v>
      </c>
      <c r="E72" s="20">
        <v>218.224965</v>
      </c>
      <c r="F72" s="49">
        <f>IFERROR(SUM(C72:E72),IF(Data!$B$2="",0,"-"))</f>
        <v>545.69926299999997</v>
      </c>
      <c r="G72" s="50">
        <f>IFERROR(F72-Annex!$B$10,IF(Data!$B$2="",0,"-"))</f>
        <v>119.09126299999997</v>
      </c>
      <c r="H72" s="50">
        <f>IFERROR(AVERAGE(INDEX(G:G,IFERROR(MATCH($B72-Annex!$B$12/60,$B:$B),2)):G72),IF(Data!$B$2="",0,"-"))</f>
        <v>119.25424442857141</v>
      </c>
      <c r="I72" s="50">
        <f>IFERROR(-14000*(G72-INDEX(G:G,IFERROR(MATCH($B72-Annex!$B$11/60,$B:$B),2)))/(60*($B72-INDEX($B:$B,IFERROR(MATCH($B72-Annex!$B$11/60,$B:$B),2)))),IF(Data!$B$2="",0,"-"))</f>
        <v>125.45547168006925</v>
      </c>
      <c r="J72" s="50">
        <f>IFERROR(-14000*(H72-INDEX(H:H,IFERROR(MATCH($B72-Annex!$B$13/60,$B:$B),2)))/(60*($B72-INDEX($B:$B,IFERROR(MATCH($B72-Annex!$B$13/60,$B:$B),2)))),IF(Data!$B$2="",0,"-"))</f>
        <v>101.51491591879031</v>
      </c>
      <c r="K72" s="20">
        <v>1964.3651600000001</v>
      </c>
      <c r="L72" s="20">
        <v>25.774999999999999</v>
      </c>
      <c r="M72" s="20">
        <v>1132.7270000000001</v>
      </c>
      <c r="N72" s="20">
        <v>457.839</v>
      </c>
      <c r="O72" s="20">
        <v>40.401000000000003</v>
      </c>
      <c r="P72" s="20">
        <v>667.54399999999998</v>
      </c>
      <c r="Q72" s="20">
        <v>286.41199999999998</v>
      </c>
      <c r="R72" s="20">
        <v>-94.058000000000007</v>
      </c>
      <c r="S72" s="20">
        <v>-43.936999999999998</v>
      </c>
      <c r="T72" s="20">
        <v>244.292</v>
      </c>
      <c r="U72" s="20">
        <v>156.768</v>
      </c>
      <c r="V72" s="20">
        <v>328.03800000000001</v>
      </c>
      <c r="W72" s="20">
        <v>699.45500000000004</v>
      </c>
      <c r="X72" s="20">
        <v>9.8999999999999993E+37</v>
      </c>
      <c r="Y72" s="20">
        <v>260.87900000000002</v>
      </c>
      <c r="Z72" s="20">
        <v>1150.752</v>
      </c>
      <c r="AA72" s="20">
        <v>9.8999999999999993E+37</v>
      </c>
      <c r="AB72" s="20">
        <v>-65.572999999999993</v>
      </c>
      <c r="AC72" s="20">
        <v>933.94299999999998</v>
      </c>
      <c r="AD72" s="20">
        <v>454.44499999999999</v>
      </c>
      <c r="AE72" s="20">
        <v>654.02700000000004</v>
      </c>
      <c r="AF72" s="20">
        <v>-17.172999999999998</v>
      </c>
      <c r="AG72" s="20">
        <v>354.76299999999998</v>
      </c>
      <c r="AH72" s="50">
        <f>IFERROR(AVERAGE(INDEX(AL:AL,IFERROR(MATCH($B72-Annex!$B$4/60,$B:$B),2)):AL72),IF(Data!$B$2="",0,"-"))</f>
        <v>0.75645606660930231</v>
      </c>
      <c r="AI72" s="50">
        <f>IFERROR(AVERAGE(INDEX(AM:AM,IFERROR(MATCH($B72-Annex!$B$4/60,$B:$B),2)):AM72),IF(Data!$B$2="",0,"-"))</f>
        <v>45.945254268367862</v>
      </c>
      <c r="AJ72" s="50">
        <f>IFERROR(AVERAGE(INDEX(AN:AN,IFERROR(MATCH($B72-Annex!$B$4/60,$B:$B),2)):AN72),IF(Data!$B$2="",0,"-"))</f>
        <v>1.5562679082890649E+141</v>
      </c>
      <c r="AK72" s="50">
        <f>IFERROR(AVERAGE(INDEX(AO:AO,IFERROR(MATCH($B72-Annex!$B$4/60,$B:$B),2)):AO72),IF(Data!$B$2="",0,"-"))</f>
        <v>2.3344018624335974E+141</v>
      </c>
      <c r="AL72" s="50">
        <f>IFERROR((5.670373*10^-8*(AP72+273.15)^4+((Annex!$B$5+Annex!$B$6)*(AP72-L72)+Annex!$B$7*(AP72-INDEX(AP:AP,IFERROR(MATCH($B72-Annex!$B$9/60,$B:$B),2)))/(60*($B72-INDEX($B:$B,IFERROR(MATCH($B72-Annex!$B$9/60,$B:$B),2)))))/Annex!$B$8)/1000,IF(Data!$B$2="",0,"-"))</f>
        <v>0.84633061319108194</v>
      </c>
      <c r="AM72" s="50">
        <f>IFERROR((5.670373*10^-8*(AQ72+273.15)^4+((Annex!$B$5+Annex!$B$6)*(AQ72-O72)+Annex!$B$7*(AQ72-INDEX(AQ:AQ,IFERROR(MATCH($B72-Annex!$B$9/60,$B:$B),2)))/(60*($B72-INDEX($B:$B,IFERROR(MATCH($B72-Annex!$B$9/60,$B:$B),2)))))/Annex!$B$8)/1000,IF(Data!$B$2="",0,"-"))</f>
        <v>132.90202983398308</v>
      </c>
      <c r="AN72" s="50">
        <f>IFERROR((5.670373*10^-8*(AR72+273.15)^4+((Annex!$B$5+Annex!$B$6)*(AR72-R72)+Annex!$B$7*(AR72-INDEX(AR:AR,IFERROR(MATCH($B72-Annex!$B$9/60,$B:$B),2)))/(60*($B72-INDEX($B:$B,IFERROR(MATCH($B72-Annex!$B$9/60,$B:$B),2)))))/Annex!$B$8)/1000,IF(Data!$B$2="",0,"-"))</f>
        <v>59.21320405842696</v>
      </c>
      <c r="AO72" s="50">
        <f>IFERROR((5.670373*10^-8*(AS72+273.15)^4+((Annex!$B$5+Annex!$B$6)*(AS72-U72)+Annex!$B$7*(AS72-INDEX(AS:AS,IFERROR(MATCH($B72-Annex!$B$9/60,$B:$B),2)))/(60*($B72-INDEX($B:$B,IFERROR(MATCH($B72-Annex!$B$9/60,$B:$B),2)))))/Annex!$B$8)/1000,IF(Data!$B$2="",0,"-"))</f>
        <v>178.75095888242384</v>
      </c>
      <c r="AP72" s="20">
        <v>28.021999999999998</v>
      </c>
      <c r="AQ72" s="20">
        <v>341.21899999999999</v>
      </c>
      <c r="AR72" s="20">
        <v>32.953000000000003</v>
      </c>
      <c r="AS72" s="20">
        <v>229.548</v>
      </c>
      <c r="AT72" s="20">
        <v>19.286000000000001</v>
      </c>
      <c r="AU72" s="20">
        <v>31.83</v>
      </c>
      <c r="AV72" s="20">
        <v>392.21199999999999</v>
      </c>
      <c r="AW72" s="50">
        <f>IFERROR(AVERAGE(INDEX(BC:BC,IFERROR(MATCH($B72-Annex!$B$4/60,$B:$B),2)):BC72),IF(Data!$B$2="",0,"-"))</f>
        <v>5.4469376790117275E+141</v>
      </c>
      <c r="AX72" s="50">
        <f>IFERROR(AVERAGE(INDEX(BD:BD,IFERROR(MATCH($B72-Annex!$B$4/60,$B:$B),2)):BD72),IF(Data!$B$2="",0,"-"))</f>
        <v>-31.62490816080641</v>
      </c>
      <c r="AY72" s="50">
        <f>IFERROR(AVERAGE(INDEX(BE:BE,IFERROR(MATCH($B72-Annex!$B$4/60,$B:$B),2)):BE72),IF(Data!$B$2="",0,"-"))</f>
        <v>-6.3642857142857137E+35</v>
      </c>
      <c r="AZ72" s="50">
        <f>IFERROR(AVERAGE(INDEX(BF:BF,IFERROR(MATCH($B72-Annex!$B$4/60,$B:$B),2)):BF72),IF(Data!$B$2="",0,"-"))</f>
        <v>30.066124336782075</v>
      </c>
      <c r="BA72" s="50">
        <f>IFERROR(AVERAGE(INDEX(BG:BG,IFERROR(MATCH($B72-Annex!$B$4/60,$B:$B),2)):BG72),IF(Data!$B$2="",0,"-"))</f>
        <v>-2.2274999999999997E+36</v>
      </c>
      <c r="BB72" s="50">
        <f>IFERROR(AVERAGE(INDEX(BH:BH,IFERROR(MATCH($B72-Annex!$B$4/60,$B:$B),2)):BH72),IF(Data!$B$2="",0,"-"))</f>
        <v>-1.9092857142857139E+36</v>
      </c>
      <c r="BC72" s="50">
        <f>IFERROR((5.670373*10^-8*(BI72+273.15)^4+((Annex!$B$5+Annex!$B$6)*(BI72-L72)+Annex!$B$7*(BI72-INDEX(BI:BI,IFERROR(MATCH($B72-Annex!$B$9/60,$B:$B),2)))/(60*($B72-INDEX($B:$B,IFERROR(MATCH($B72-Annex!$B$9/60,$B:$B),2)))))/Annex!$B$8)/1000,IF(Data!$B$2="",0,"-"))</f>
        <v>5.4469376790117275E+141</v>
      </c>
      <c r="BD72" s="50">
        <f>IFERROR((5.670373*10^-8*(BJ72+273.15)^4+((Annex!$B$5+Annex!$B$6)*(BJ72-O72)+Annex!$B$7*(BJ72-INDEX(BJ:BJ,IFERROR(MATCH($B72-Annex!$B$9/60,$B:$B),2)))/(60*($B72-INDEX($B:$B,IFERROR(MATCH($B72-Annex!$B$9/60,$B:$B),2)))))/Annex!$B$8)/1000,IF(Data!$B$2="",0,"-"))</f>
        <v>39.705703500485093</v>
      </c>
      <c r="BE72" s="50">
        <f>IFERROR((5.670373*10^-8*(BK72+273.15)^4+((Annex!$B$5+Annex!$B$6)*(BK72-R72)+Annex!$B$7*(BK72-INDEX(BK:BK,IFERROR(MATCH($B72-Annex!$B$9/60,$B:$B),2)))/(60*($B72-INDEX($B:$B,IFERROR(MATCH($B72-Annex!$B$9/60,$B:$B),2)))))/Annex!$B$8)/1000,IF(Data!$B$2="",0,"-"))</f>
        <v>30.446917997628582</v>
      </c>
      <c r="BF72" s="50">
        <f>IFERROR((5.670373*10^-8*(BL72+273.15)^4+((Annex!$B$5+Annex!$B$6)*(BL72-U72)+Annex!$B$7*(BL72-INDEX(BL:BL,IFERROR(MATCH($B72-Annex!$B$9/60,$B:$B),2)))/(60*($B72-INDEX($B:$B,IFERROR(MATCH($B72-Annex!$B$9/60,$B:$B),2)))))/Annex!$B$8)/1000,IF(Data!$B$2="",0,"-"))</f>
        <v>78.899781672280653</v>
      </c>
      <c r="BG72" s="50">
        <f>IFERROR((5.670373*10^-8*(BM72+273.15)^4+((Annex!$B$5+Annex!$B$6)*(BM72-X72)+Annex!$B$7*(BM72-INDEX(BM:BM,IFERROR(MATCH($B72-Annex!$B$9/60,$B:$B),2)))/(60*($B72-INDEX($B:$B,IFERROR(MATCH($B72-Annex!$B$9/60,$B:$B),2)))))/Annex!$B$8)/1000,IF(Data!$B$2="",0,"-"))</f>
        <v>-2.2274999999999997E+36</v>
      </c>
      <c r="BH72" s="50">
        <f>IFERROR((5.670373*10^-8*(BN72+273.15)^4+((Annex!$B$5+Annex!$B$6)*(BN72-AA72)+Annex!$B$7*(BN72-INDEX(BN:BN,IFERROR(MATCH($B72-Annex!$B$9/60,$B:$B),2)))/(60*($B72-INDEX($B:$B,IFERROR(MATCH($B72-Annex!$B$9/60,$B:$B),2)))))/Annex!$B$8)/1000,IF(Data!$B$2="",0,"-"))</f>
        <v>-2.2274999999999997E+36</v>
      </c>
      <c r="BI72" s="20">
        <v>9.8999999999999993E+37</v>
      </c>
      <c r="BJ72" s="20">
        <v>416.89299999999997</v>
      </c>
      <c r="BK72" s="20">
        <v>432.53899999999999</v>
      </c>
      <c r="BL72" s="20">
        <v>567.30399999999997</v>
      </c>
      <c r="BM72" s="20">
        <v>915.88900000000001</v>
      </c>
      <c r="BN72" s="20">
        <v>616.67499999999995</v>
      </c>
    </row>
    <row r="73" spans="1:66" x14ac:dyDescent="0.3">
      <c r="A73" s="5">
        <v>72</v>
      </c>
      <c r="B73" s="19">
        <v>6.2654999981168658</v>
      </c>
      <c r="C73" s="20">
        <v>164.04572400000001</v>
      </c>
      <c r="D73" s="20">
        <v>163.31215599999999</v>
      </c>
      <c r="E73" s="20">
        <v>218.18584899999999</v>
      </c>
      <c r="F73" s="49">
        <f>IFERROR(SUM(C73:E73),IF(Data!$B$2="",0,"-"))</f>
        <v>545.54372899999998</v>
      </c>
      <c r="G73" s="50">
        <f>IFERROR(F73-Annex!$B$10,IF(Data!$B$2="",0,"-"))</f>
        <v>118.93572899999998</v>
      </c>
      <c r="H73" s="50">
        <f>IFERROR(AVERAGE(INDEX(G:G,IFERROR(MATCH($B73-Annex!$B$12/60,$B:$B),2)):G73),IF(Data!$B$2="",0,"-"))</f>
        <v>119.17967542857143</v>
      </c>
      <c r="I73" s="50">
        <f>IFERROR(-14000*(G73-INDEX(G:G,IFERROR(MATCH($B73-Annex!$B$11/60,$B:$B),2)))/(60*($B73-INDEX($B:$B,IFERROR(MATCH($B73-Annex!$B$11/60,$B:$B),2)))),IF(Data!$B$2="",0,"-"))</f>
        <v>144.37314500626124</v>
      </c>
      <c r="J73" s="50">
        <f>IFERROR(-14000*(H73-INDEX(H:H,IFERROR(MATCH($B73-Annex!$B$13/60,$B:$B),2)))/(60*($B73-INDEX($B:$B,IFERROR(MATCH($B73-Annex!$B$13/60,$B:$B),2)))),IF(Data!$B$2="",0,"-"))</f>
        <v>114.22358149922385</v>
      </c>
      <c r="K73" s="20">
        <v>1815.54853</v>
      </c>
      <c r="L73" s="20">
        <v>26.417000000000002</v>
      </c>
      <c r="M73" s="20">
        <v>1049.4739999999999</v>
      </c>
      <c r="N73" s="20">
        <v>198.43600000000001</v>
      </c>
      <c r="O73" s="20">
        <v>122.572</v>
      </c>
      <c r="P73" s="20">
        <v>618.39300000000003</v>
      </c>
      <c r="Q73" s="20">
        <v>556.221</v>
      </c>
      <c r="R73" s="20">
        <v>39.179000000000002</v>
      </c>
      <c r="S73" s="20">
        <v>49.45</v>
      </c>
      <c r="T73" s="20">
        <v>183.55099999999999</v>
      </c>
      <c r="U73" s="20">
        <v>167.732</v>
      </c>
      <c r="V73" s="20">
        <v>85.031000000000006</v>
      </c>
      <c r="W73" s="20">
        <v>640.83500000000004</v>
      </c>
      <c r="X73" s="20">
        <v>9.8999999999999993E+37</v>
      </c>
      <c r="Y73" s="20">
        <v>518.46400000000006</v>
      </c>
      <c r="Z73" s="20">
        <v>1199.258</v>
      </c>
      <c r="AA73" s="20">
        <v>-99.284000000000006</v>
      </c>
      <c r="AB73" s="20">
        <v>-115.764</v>
      </c>
      <c r="AC73" s="20">
        <v>677.49699999999996</v>
      </c>
      <c r="AD73" s="20">
        <v>451.94499999999999</v>
      </c>
      <c r="AE73" s="20">
        <v>939.74800000000005</v>
      </c>
      <c r="AF73" s="20">
        <v>56.926000000000002</v>
      </c>
      <c r="AG73" s="20">
        <v>324.98</v>
      </c>
      <c r="AH73" s="50">
        <f>IFERROR(AVERAGE(INDEX(AL:AL,IFERROR(MATCH($B73-Annex!$B$4/60,$B:$B),2)):AL73),IF(Data!$B$2="",0,"-"))</f>
        <v>0.77169797917197347</v>
      </c>
      <c r="AI73" s="50">
        <f>IFERROR(AVERAGE(INDEX(AM:AM,IFERROR(MATCH($B73-Annex!$B$4/60,$B:$B),2)):AM73),IF(Data!$B$2="",0,"-"))</f>
        <v>37.647870076120284</v>
      </c>
      <c r="AJ73" s="50">
        <f>IFERROR(AVERAGE(INDEX(AN:AN,IFERROR(MATCH($B73-Annex!$B$4/60,$B:$B),2)):AN73),IF(Data!$B$2="",0,"-"))</f>
        <v>7.7813395414453246E+140</v>
      </c>
      <c r="AK73" s="50">
        <f>IFERROR(AVERAGE(INDEX(AO:AO,IFERROR(MATCH($B73-Annex!$B$4/60,$B:$B),2)):AO73),IF(Data!$B$2="",0,"-"))</f>
        <v>1.5562679082890649E+141</v>
      </c>
      <c r="AL73" s="50">
        <f>IFERROR((5.670373*10^-8*(AP73+273.15)^4+((Annex!$B$5+Annex!$B$6)*(AP73-L73)+Annex!$B$7*(AP73-INDEX(AP:AP,IFERROR(MATCH($B73-Annex!$B$9/60,$B:$B),2)))/(60*($B73-INDEX($B:$B,IFERROR(MATCH($B73-Annex!$B$9/60,$B:$B),2)))))/Annex!$B$8)/1000,IF(Data!$B$2="",0,"-"))</f>
        <v>0.83287692078458575</v>
      </c>
      <c r="AM73" s="50">
        <f>IFERROR((5.670373*10^-8*(AQ73+273.15)^4+((Annex!$B$5+Annex!$B$6)*(AQ73-O73)+Annex!$B$7*(AQ73-INDEX(AQ:AQ,IFERROR(MATCH($B73-Annex!$B$9/60,$B:$B),2)))/(60*($B73-INDEX($B:$B,IFERROR(MATCH($B73-Annex!$B$9/60,$B:$B),2)))))/Annex!$B$8)/1000,IF(Data!$B$2="",0,"-"))</f>
        <v>29.565369519217441</v>
      </c>
      <c r="AN73" s="50">
        <f>IFERROR((5.670373*10^-8*(AR73+273.15)^4+((Annex!$B$5+Annex!$B$6)*(AR73-R73)+Annex!$B$7*(AR73-INDEX(AR:AR,IFERROR(MATCH($B73-Annex!$B$9/60,$B:$B),2)))/(60*($B73-INDEX($B:$B,IFERROR(MATCH($B73-Annex!$B$9/60,$B:$B),2)))))/Annex!$B$8)/1000,IF(Data!$B$2="",0,"-"))</f>
        <v>126.80813811391062</v>
      </c>
      <c r="AO73" s="50">
        <f>IFERROR((5.670373*10^-8*(AS73+273.15)^4+((Annex!$B$5+Annex!$B$6)*(AS73-U73)+Annex!$B$7*(AS73-INDEX(AS:AS,IFERROR(MATCH($B73-Annex!$B$9/60,$B:$B),2)))/(60*($B73-INDEX($B:$B,IFERROR(MATCH($B73-Annex!$B$9/60,$B:$B),2)))))/Annex!$B$8)/1000,IF(Data!$B$2="",0,"-"))</f>
        <v>6.6167652369388685</v>
      </c>
      <c r="AP73" s="20">
        <v>28.294</v>
      </c>
      <c r="AQ73" s="20">
        <v>270.82299999999998</v>
      </c>
      <c r="AR73" s="20">
        <v>174.05500000000001</v>
      </c>
      <c r="AS73" s="20">
        <v>89.125</v>
      </c>
      <c r="AT73" s="20">
        <v>19.277999999999999</v>
      </c>
      <c r="AU73" s="20">
        <v>31.699000000000002</v>
      </c>
      <c r="AV73" s="20">
        <v>516.39400000000001</v>
      </c>
      <c r="AW73" s="50">
        <f>IFERROR(AVERAGE(INDEX(BC:BC,IFERROR(MATCH($B73-Annex!$B$4/60,$B:$B),2)):BC73),IF(Data!$B$2="",0,"-"))</f>
        <v>5.4469376790117275E+141</v>
      </c>
      <c r="AX73" s="50">
        <f>IFERROR(AVERAGE(INDEX(BD:BD,IFERROR(MATCH($B73-Annex!$B$4/60,$B:$B),2)):BD73),IF(Data!$B$2="",0,"-"))</f>
        <v>-12.69236497609219</v>
      </c>
      <c r="AY73" s="50">
        <f>IFERROR(AVERAGE(INDEX(BE:BE,IFERROR(MATCH($B73-Annex!$B$4/60,$B:$B),2)):BE73),IF(Data!$B$2="",0,"-"))</f>
        <v>-6.3642857142857137E+35</v>
      </c>
      <c r="AZ73" s="50">
        <f>IFERROR(AVERAGE(INDEX(BF:BF,IFERROR(MATCH($B73-Annex!$B$4/60,$B:$B),2)):BF73),IF(Data!$B$2="",0,"-"))</f>
        <v>49.980496309707213</v>
      </c>
      <c r="BA73" s="50">
        <f>IFERROR(AVERAGE(INDEX(BG:BG,IFERROR(MATCH($B73-Annex!$B$4/60,$B:$B),2)):BG73),IF(Data!$B$2="",0,"-"))</f>
        <v>-2.2274999999999997E+36</v>
      </c>
      <c r="BB73" s="50">
        <f>IFERROR(AVERAGE(INDEX(BH:BH,IFERROR(MATCH($B73-Annex!$B$4/60,$B:$B),2)):BH73),IF(Data!$B$2="",0,"-"))</f>
        <v>-1.5910714285714281E+36</v>
      </c>
      <c r="BC73" s="50">
        <f>IFERROR((5.670373*10^-8*(BI73+273.15)^4+((Annex!$B$5+Annex!$B$6)*(BI73-L73)+Annex!$B$7*(BI73-INDEX(BI:BI,IFERROR(MATCH($B73-Annex!$B$9/60,$B:$B),2)))/(60*($B73-INDEX($B:$B,IFERROR(MATCH($B73-Annex!$B$9/60,$B:$B),2)))))/Annex!$B$8)/1000,IF(Data!$B$2="",0,"-"))</f>
        <v>5.4469376790117275E+141</v>
      </c>
      <c r="BD73" s="50">
        <f>IFERROR((5.670373*10^-8*(BJ73+273.15)^4+((Annex!$B$5+Annex!$B$6)*(BJ73-O73)+Annex!$B$7*(BJ73-INDEX(BJ:BJ,IFERROR(MATCH($B73-Annex!$B$9/60,$B:$B),2)))/(60*($B73-INDEX($B:$B,IFERROR(MATCH($B73-Annex!$B$9/60,$B:$B),2)))))/Annex!$B$8)/1000,IF(Data!$B$2="",0,"-"))</f>
        <v>84.068714928338125</v>
      </c>
      <c r="BE73" s="50">
        <f>IFERROR((5.670373*10^-8*(BK73+273.15)^4+((Annex!$B$5+Annex!$B$6)*(BK73-R73)+Annex!$B$7*(BK73-INDEX(BK:BK,IFERROR(MATCH($B73-Annex!$B$9/60,$B:$B),2)))/(60*($B73-INDEX($B:$B,IFERROR(MATCH($B73-Annex!$B$9/60,$B:$B),2)))))/Annex!$B$8)/1000,IF(Data!$B$2="",0,"-"))</f>
        <v>-35.544691891740911</v>
      </c>
      <c r="BF73" s="50">
        <f>IFERROR((5.670373*10^-8*(BL73+273.15)^4+((Annex!$B$5+Annex!$B$6)*(BL73-U73)+Annex!$B$7*(BL73-INDEX(BL:BL,IFERROR(MATCH($B73-Annex!$B$9/60,$B:$B),2)))/(60*($B73-INDEX($B:$B,IFERROR(MATCH($B73-Annex!$B$9/60,$B:$B),2)))))/Annex!$B$8)/1000,IF(Data!$B$2="",0,"-"))</f>
        <v>80.542478776416459</v>
      </c>
      <c r="BG73" s="50">
        <f>IFERROR((5.670373*10^-8*(BM73+273.15)^4+((Annex!$B$5+Annex!$B$6)*(BM73-X73)+Annex!$B$7*(BM73-INDEX(BM:BM,IFERROR(MATCH($B73-Annex!$B$9/60,$B:$B),2)))/(60*($B73-INDEX($B:$B,IFERROR(MATCH($B73-Annex!$B$9/60,$B:$B),2)))))/Annex!$B$8)/1000,IF(Data!$B$2="",0,"-"))</f>
        <v>-2.2274999999999997E+36</v>
      </c>
      <c r="BH73" s="50">
        <f>IFERROR((5.670373*10^-8*(BN73+273.15)^4+((Annex!$B$5+Annex!$B$6)*(BN73-AA73)+Annex!$B$7*(BN73-INDEX(BN:BN,IFERROR(MATCH($B73-Annex!$B$9/60,$B:$B),2)))/(60*($B73-INDEX($B:$B,IFERROR(MATCH($B73-Annex!$B$9/60,$B:$B),2)))))/Annex!$B$8)/1000,IF(Data!$B$2="",0,"-"))</f>
        <v>61.431934410605102</v>
      </c>
      <c r="BI73" s="20">
        <v>9.8999999999999993E+37</v>
      </c>
      <c r="BJ73" s="20">
        <v>412.90300000000002</v>
      </c>
      <c r="BK73" s="20">
        <v>375.45600000000002</v>
      </c>
      <c r="BL73" s="20">
        <v>511.58</v>
      </c>
      <c r="BM73" s="20">
        <v>786.952</v>
      </c>
      <c r="BN73" s="20">
        <v>596.54499999999996</v>
      </c>
    </row>
    <row r="74" spans="1:66" x14ac:dyDescent="0.3">
      <c r="A74" s="5">
        <v>73</v>
      </c>
      <c r="B74" s="19">
        <v>6.3546666735783219</v>
      </c>
      <c r="C74" s="20">
        <v>164.08641</v>
      </c>
      <c r="D74" s="20">
        <v>163.269803</v>
      </c>
      <c r="E74" s="20">
        <v>218.16304</v>
      </c>
      <c r="F74" s="49">
        <f>IFERROR(SUM(C74:E74),IF(Data!$B$2="",0,"-"))</f>
        <v>545.51925300000005</v>
      </c>
      <c r="G74" s="50">
        <f>IFERROR(F74-Annex!$B$10,IF(Data!$B$2="",0,"-"))</f>
        <v>118.91125300000004</v>
      </c>
      <c r="H74" s="50">
        <f>IFERROR(AVERAGE(INDEX(G:G,IFERROR(MATCH($B74-Annex!$B$12/60,$B:$B),2)):G74),IF(Data!$B$2="",0,"-"))</f>
        <v>119.1159172857143</v>
      </c>
      <c r="I74" s="50">
        <f>IFERROR(-14000*(G74-INDEX(G:G,IFERROR(MATCH($B74-Annex!$B$11/60,$B:$B),2)))/(60*($B74-INDEX($B:$B,IFERROR(MATCH($B74-Annex!$B$11/60,$B:$B),2)))),IF(Data!$B$2="",0,"-"))</f>
        <v>140.1291630921871</v>
      </c>
      <c r="J74" s="50">
        <f>IFERROR(-14000*(H74-INDEX(H:H,IFERROR(MATCH($B74-Annex!$B$13/60,$B:$B),2)))/(60*($B74-INDEX($B:$B,IFERROR(MATCH($B74-Annex!$B$13/60,$B:$B),2)))),IF(Data!$B$2="",0,"-"))</f>
        <v>121.63449542484523</v>
      </c>
      <c r="K74" s="20">
        <v>2202.6292400000002</v>
      </c>
      <c r="L74" s="20">
        <v>27.864000000000001</v>
      </c>
      <c r="M74" s="20">
        <v>9.8999999999999993E+37</v>
      </c>
      <c r="N74" s="20">
        <v>426.38799999999998</v>
      </c>
      <c r="O74" s="20">
        <v>111.93899999999999</v>
      </c>
      <c r="P74" s="20">
        <v>542.66999999999996</v>
      </c>
      <c r="Q74" s="20">
        <v>69.11</v>
      </c>
      <c r="R74" s="20">
        <v>154.66200000000001</v>
      </c>
      <c r="S74" s="20">
        <v>-24.902999999999999</v>
      </c>
      <c r="T74" s="20">
        <v>549.95799999999997</v>
      </c>
      <c r="U74" s="20">
        <v>105.91800000000001</v>
      </c>
      <c r="V74" s="20">
        <v>357.101</v>
      </c>
      <c r="W74" s="20">
        <v>579.71799999999996</v>
      </c>
      <c r="X74" s="20">
        <v>9.8999999999999993E+37</v>
      </c>
      <c r="Y74" s="20">
        <v>82.801000000000002</v>
      </c>
      <c r="Z74" s="20">
        <v>1155.2950000000001</v>
      </c>
      <c r="AA74" s="20">
        <v>-43.469000000000001</v>
      </c>
      <c r="AB74" s="20">
        <v>310.44799999999998</v>
      </c>
      <c r="AC74" s="20">
        <v>918.15200000000004</v>
      </c>
      <c r="AD74" s="20">
        <v>287.755</v>
      </c>
      <c r="AE74" s="20">
        <v>489.28699999999998</v>
      </c>
      <c r="AF74" s="20">
        <v>29.794</v>
      </c>
      <c r="AG74" s="20">
        <v>707.64300000000003</v>
      </c>
      <c r="AH74" s="50">
        <f>IFERROR(AVERAGE(INDEX(AL:AL,IFERROR(MATCH($B74-Annex!$B$4/60,$B:$B),2)):AL74),IF(Data!$B$2="",0,"-"))</f>
        <v>0.80040329750749162</v>
      </c>
      <c r="AI74" s="50">
        <f>IFERROR(AVERAGE(INDEX(AM:AM,IFERROR(MATCH($B74-Annex!$B$4/60,$B:$B),2)):AM74),IF(Data!$B$2="",0,"-"))</f>
        <v>19.875182271948226</v>
      </c>
      <c r="AJ74" s="50">
        <f>IFERROR(AVERAGE(INDEX(AN:AN,IFERROR(MATCH($B74-Annex!$B$4/60,$B:$B),2)):AN74),IF(Data!$B$2="",0,"-"))</f>
        <v>-1.4340355365825774E+37</v>
      </c>
      <c r="AK74" s="50">
        <f>IFERROR(AVERAGE(INDEX(AO:AO,IFERROR(MATCH($B74-Annex!$B$4/60,$B:$B),2)):AO74),IF(Data!$B$2="",0,"-"))</f>
        <v>7.7813395414453246E+140</v>
      </c>
      <c r="AL74" s="50">
        <f>IFERROR((5.670373*10^-8*(AP74+273.15)^4+((Annex!$B$5+Annex!$B$6)*(AP74-L74)+Annex!$B$7*(AP74-INDEX(AP:AP,IFERROR(MATCH($B74-Annex!$B$9/60,$B:$B),2)))/(60*($B74-INDEX($B:$B,IFERROR(MATCH($B74-Annex!$B$9/60,$B:$B),2)))))/Annex!$B$8)/1000,IF(Data!$B$2="",0,"-"))</f>
        <v>0.89445993431825843</v>
      </c>
      <c r="AM74" s="50">
        <f>IFERROR((5.670373*10^-8*(AQ74+273.15)^4+((Annex!$B$5+Annex!$B$6)*(AQ74-O74)+Annex!$B$7*(AQ74-INDEX(AQ:AQ,IFERROR(MATCH($B74-Annex!$B$9/60,$B:$B),2)))/(60*($B74-INDEX($B:$B,IFERROR(MATCH($B74-Annex!$B$9/60,$B:$B),2)))))/Annex!$B$8)/1000,IF(Data!$B$2="",0,"-"))</f>
        <v>25.379602005097492</v>
      </c>
      <c r="AN74" s="50">
        <f>IFERROR((5.670373*10^-8*(AR74+273.15)^4+((Annex!$B$5+Annex!$B$6)*(AR74-R74)+Annex!$B$7*(AR74-INDEX(AR:AR,IFERROR(MATCH($B74-Annex!$B$9/60,$B:$B),2)))/(60*($B74-INDEX($B:$B,IFERROR(MATCH($B74-Annex!$B$9/60,$B:$B),2)))))/Annex!$B$8)/1000,IF(Data!$B$2="",0,"-"))</f>
        <v>70.998926262552033</v>
      </c>
      <c r="AO74" s="50">
        <f>IFERROR((5.670373*10^-8*(AS74+273.15)^4+((Annex!$B$5+Annex!$B$6)*(AS74-U74)+Annex!$B$7*(AS74-INDEX(AS:AS,IFERROR(MATCH($B74-Annex!$B$9/60,$B:$B),2)))/(60*($B74-INDEX($B:$B,IFERROR(MATCH($B74-Annex!$B$9/60,$B:$B),2)))))/Annex!$B$8)/1000,IF(Data!$B$2="",0,"-"))</f>
        <v>-59.476758806836372</v>
      </c>
      <c r="AP74" s="20">
        <v>28.829000000000001</v>
      </c>
      <c r="AQ74" s="20">
        <v>362.33499999999998</v>
      </c>
      <c r="AR74" s="20">
        <v>170.61699999999999</v>
      </c>
      <c r="AS74" s="20">
        <v>107.452</v>
      </c>
      <c r="AT74" s="20">
        <v>19.428000000000001</v>
      </c>
      <c r="AU74" s="20">
        <v>31.742000000000001</v>
      </c>
      <c r="AV74" s="20">
        <v>471.29599999999999</v>
      </c>
      <c r="AW74" s="50">
        <f>IFERROR(AVERAGE(INDEX(BC:BC,IFERROR(MATCH($B74-Annex!$B$4/60,$B:$B),2)):BC74),IF(Data!$B$2="",0,"-"))</f>
        <v>5.4469376790117275E+141</v>
      </c>
      <c r="AX74" s="50">
        <f>IFERROR(AVERAGE(INDEX(BD:BD,IFERROR(MATCH($B74-Annex!$B$4/60,$B:$B),2)):BD74),IF(Data!$B$2="",0,"-"))</f>
        <v>-16.580006814393215</v>
      </c>
      <c r="AY74" s="50">
        <f>IFERROR(AVERAGE(INDEX(BE:BE,IFERROR(MATCH($B74-Annex!$B$4/60,$B:$B),2)):BE74),IF(Data!$B$2="",0,"-"))</f>
        <v>-6.3642857142857137E+35</v>
      </c>
      <c r="AZ74" s="50">
        <f>IFERROR(AVERAGE(INDEX(BF:BF,IFERROR(MATCH($B74-Annex!$B$4/60,$B:$B),2)):BF74),IF(Data!$B$2="",0,"-"))</f>
        <v>38.354309626494953</v>
      </c>
      <c r="BA74" s="50">
        <f>IFERROR(AVERAGE(INDEX(BG:BG,IFERROR(MATCH($B74-Annex!$B$4/60,$B:$B),2)):BG74),IF(Data!$B$2="",0,"-"))</f>
        <v>-2.2274999999999997E+36</v>
      </c>
      <c r="BB74" s="50">
        <f>IFERROR(AVERAGE(INDEX(BH:BH,IFERROR(MATCH($B74-Annex!$B$4/60,$B:$B),2)):BH74),IF(Data!$B$2="",0,"-"))</f>
        <v>-1.2728571428571427E+36</v>
      </c>
      <c r="BC74" s="50">
        <f>IFERROR((5.670373*10^-8*(BI74+273.15)^4+((Annex!$B$5+Annex!$B$6)*(BI74-L74)+Annex!$B$7*(BI74-INDEX(BI:BI,IFERROR(MATCH($B74-Annex!$B$9/60,$B:$B),2)))/(60*($B74-INDEX($B:$B,IFERROR(MATCH($B74-Annex!$B$9/60,$B:$B),2)))))/Annex!$B$8)/1000,IF(Data!$B$2="",0,"-"))</f>
        <v>5.4469376790117275E+141</v>
      </c>
      <c r="BD74" s="50">
        <f>IFERROR((5.670373*10^-8*(BJ74+273.15)^4+((Annex!$B$5+Annex!$B$6)*(BJ74-O74)+Annex!$B$7*(BJ74-INDEX(BJ:BJ,IFERROR(MATCH($B74-Annex!$B$9/60,$B:$B),2)))/(60*($B74-INDEX($B:$B,IFERROR(MATCH($B74-Annex!$B$9/60,$B:$B),2)))))/Annex!$B$8)/1000,IF(Data!$B$2="",0,"-"))</f>
        <v>-31.643923029206583</v>
      </c>
      <c r="BE74" s="50">
        <f>IFERROR((5.670373*10^-8*(BK74+273.15)^4+((Annex!$B$5+Annex!$B$6)*(BK74-R74)+Annex!$B$7*(BK74-INDEX(BK:BK,IFERROR(MATCH($B74-Annex!$B$9/60,$B:$B),2)))/(60*($B74-INDEX($B:$B,IFERROR(MATCH($B74-Annex!$B$9/60,$B:$B),2)))))/Annex!$B$8)/1000,IF(Data!$B$2="",0,"-"))</f>
        <v>-16.170580054820505</v>
      </c>
      <c r="BF74" s="50">
        <f>IFERROR((5.670373*10^-8*(BL74+273.15)^4+((Annex!$B$5+Annex!$B$6)*(BL74-U74)+Annex!$B$7*(BL74-INDEX(BL:BL,IFERROR(MATCH($B74-Annex!$B$9/60,$B:$B),2)))/(60*($B74-INDEX($B:$B,IFERROR(MATCH($B74-Annex!$B$9/60,$B:$B),2)))))/Annex!$B$8)/1000,IF(Data!$B$2="",0,"-"))</f>
        <v>-63.20452917623475</v>
      </c>
      <c r="BG74" s="50">
        <f>IFERROR((5.670373*10^-8*(BM74+273.15)^4+((Annex!$B$5+Annex!$B$6)*(BM74-X74)+Annex!$B$7*(BM74-INDEX(BM:BM,IFERROR(MATCH($B74-Annex!$B$9/60,$B:$B),2)))/(60*($B74-INDEX($B:$B,IFERROR(MATCH($B74-Annex!$B$9/60,$B:$B),2)))))/Annex!$B$8)/1000,IF(Data!$B$2="",0,"-"))</f>
        <v>-2.2274999999999997E+36</v>
      </c>
      <c r="BH74" s="50">
        <f>IFERROR((5.670373*10^-8*(BN74+273.15)^4+((Annex!$B$5+Annex!$B$6)*(BN74-AA74)+Annex!$B$7*(BN74-INDEX(BN:BN,IFERROR(MATCH($B74-Annex!$B$9/60,$B:$B),2)))/(60*($B74-INDEX($B:$B,IFERROR(MATCH($B74-Annex!$B$9/60,$B:$B),2)))))/Annex!$B$8)/1000,IF(Data!$B$2="",0,"-"))</f>
        <v>6.5451517467757254</v>
      </c>
      <c r="BI74" s="20">
        <v>9.8999999999999993E+37</v>
      </c>
      <c r="BJ74" s="20">
        <v>328.49799999999999</v>
      </c>
      <c r="BK74" s="20">
        <v>370.64499999999998</v>
      </c>
      <c r="BL74" s="20">
        <v>402.90600000000001</v>
      </c>
      <c r="BM74" s="20">
        <v>795.322</v>
      </c>
      <c r="BN74" s="20">
        <v>550.47500000000002</v>
      </c>
    </row>
    <row r="75" spans="1:66" x14ac:dyDescent="0.3">
      <c r="A75" s="5">
        <v>74</v>
      </c>
      <c r="B75" s="19">
        <v>6.4665000059176236</v>
      </c>
      <c r="C75" s="20">
        <v>164.05060900000001</v>
      </c>
      <c r="D75" s="20">
        <v>163.22908899999999</v>
      </c>
      <c r="E75" s="20">
        <v>218.21844200000001</v>
      </c>
      <c r="F75" s="49">
        <f>IFERROR(SUM(C75:E75),IF(Data!$B$2="",0,"-"))</f>
        <v>545.49814000000003</v>
      </c>
      <c r="G75" s="50">
        <f>IFERROR(F75-Annex!$B$10,IF(Data!$B$2="",0,"-"))</f>
        <v>118.89014000000003</v>
      </c>
      <c r="H75" s="50">
        <f>IFERROR(AVERAGE(INDEX(G:G,IFERROR(MATCH($B75-Annex!$B$12/60,$B:$B),2)):G75),IF(Data!$B$2="",0,"-"))</f>
        <v>119.05287328571428</v>
      </c>
      <c r="I75" s="50">
        <f>IFERROR(-14000*(G75-INDEX(G:G,IFERROR(MATCH($B75-Annex!$B$11/60,$B:$B),2)))/(60*($B75-INDEX($B:$B,IFERROR(MATCH($B75-Annex!$B$11/60,$B:$B),2)))),IF(Data!$B$2="",0,"-"))</f>
        <v>143.97607352804224</v>
      </c>
      <c r="J75" s="50">
        <f>IFERROR(-14000*(H75-INDEX(H:H,IFERROR(MATCH($B75-Annex!$B$13/60,$B:$B),2)))/(60*($B75-INDEX($B:$B,IFERROR(MATCH($B75-Annex!$B$13/60,$B:$B),2)))),IF(Data!$B$2="",0,"-"))</f>
        <v>130.79323457639066</v>
      </c>
      <c r="K75" s="20">
        <v>1883.90011</v>
      </c>
      <c r="L75" s="20">
        <v>29.751000000000001</v>
      </c>
      <c r="M75" s="20">
        <v>9.8999999999999993E+37</v>
      </c>
      <c r="N75" s="20">
        <v>700.61699999999996</v>
      </c>
      <c r="O75" s="20">
        <v>85.594999999999999</v>
      </c>
      <c r="P75" s="20">
        <v>187.21600000000001</v>
      </c>
      <c r="Q75" s="20">
        <v>-155.536</v>
      </c>
      <c r="R75" s="20">
        <v>188.74600000000001</v>
      </c>
      <c r="S75" s="20">
        <v>2.242</v>
      </c>
      <c r="T75" s="20">
        <v>782.995</v>
      </c>
      <c r="U75" s="20">
        <v>245.89400000000001</v>
      </c>
      <c r="V75" s="20">
        <v>508.37099999999998</v>
      </c>
      <c r="W75" s="20">
        <v>303.03300000000002</v>
      </c>
      <c r="X75" s="20">
        <v>9.8999999999999993E+37</v>
      </c>
      <c r="Y75" s="20">
        <v>9.8999999999999993E+37</v>
      </c>
      <c r="Z75" s="20">
        <v>1321.8720000000001</v>
      </c>
      <c r="AA75" s="20">
        <v>-82.385999999999996</v>
      </c>
      <c r="AB75" s="20">
        <v>546.298</v>
      </c>
      <c r="AC75" s="20">
        <v>1158.7370000000001</v>
      </c>
      <c r="AD75" s="20">
        <v>0.48899999999999999</v>
      </c>
      <c r="AE75" s="20">
        <v>191.25299999999999</v>
      </c>
      <c r="AF75" s="20">
        <v>120.176</v>
      </c>
      <c r="AG75" s="20">
        <v>922.11</v>
      </c>
      <c r="AH75" s="50">
        <f>IFERROR(AVERAGE(INDEX(AL:AL,IFERROR(MATCH($B75-Annex!$B$4/60,$B:$B),2)):AL75),IF(Data!$B$2="",0,"-"))</f>
        <v>0.84345444028335204</v>
      </c>
      <c r="AI75" s="50">
        <f>IFERROR(AVERAGE(INDEX(AM:AM,IFERROR(MATCH($B75-Annex!$B$4/60,$B:$B),2)):AM75),IF(Data!$B$2="",0,"-"))</f>
        <v>29.535433595541125</v>
      </c>
      <c r="AJ75" s="50">
        <f>IFERROR(AVERAGE(INDEX(AN:AN,IFERROR(MATCH($B75-Annex!$B$4/60,$B:$B),2)):AN75),IF(Data!$B$2="",0,"-"))</f>
        <v>-7.2965975808810088E+36</v>
      </c>
      <c r="AK75" s="50">
        <f>IFERROR(AVERAGE(INDEX(AO:AO,IFERROR(MATCH($B75-Annex!$B$4/60,$B:$B),2)):AO75),IF(Data!$B$2="",0,"-"))</f>
        <v>-1.3956766590333445E+37</v>
      </c>
      <c r="AL75" s="50">
        <f>IFERROR((5.670373*10^-8*(AP75+273.15)^4+((Annex!$B$5+Annex!$B$6)*(AP75-L75)+Annex!$B$7*(AP75-INDEX(AP:AP,IFERROR(MATCH($B75-Annex!$B$9/60,$B:$B),2)))/(60*($B75-INDEX($B:$B,IFERROR(MATCH($B75-Annex!$B$9/60,$B:$B),2)))))/Annex!$B$8)/1000,IF(Data!$B$2="",0,"-"))</f>
        <v>1.0220161465115611</v>
      </c>
      <c r="AM75" s="50">
        <f>IFERROR((5.670373*10^-8*(AQ75+273.15)^4+((Annex!$B$5+Annex!$B$6)*(AQ75-O75)+Annex!$B$7*(AQ75-INDEX(AQ:AQ,IFERROR(MATCH($B75-Annex!$B$9/60,$B:$B),2)))/(60*($B75-INDEX($B:$B,IFERROR(MATCH($B75-Annex!$B$9/60,$B:$B),2)))))/Annex!$B$8)/1000,IF(Data!$B$2="",0,"-"))</f>
        <v>13.718405340393652</v>
      </c>
      <c r="AN75" s="50">
        <f>IFERROR((5.670373*10^-8*(AR75+273.15)^4+((Annex!$B$5+Annex!$B$6)*(AR75-R75)+Annex!$B$7*(AR75-INDEX(AR:AR,IFERROR(MATCH($B75-Annex!$B$9/60,$B:$B),2)))/(60*($B75-INDEX($B:$B,IFERROR(MATCH($B75-Annex!$B$9/60,$B:$B),2)))))/Annex!$B$8)/1000,IF(Data!$B$2="",0,"-"))</f>
        <v>-30.204003278862888</v>
      </c>
      <c r="AO75" s="50">
        <f>IFERROR((5.670373*10^-8*(AS75+273.15)^4+((Annex!$B$5+Annex!$B$6)*(AS75-U75)+Annex!$B$7*(AS75-INDEX(AS:AS,IFERROR(MATCH($B75-Annex!$B$9/60,$B:$B),2)))/(60*($B75-INDEX($B:$B,IFERROR(MATCH($B75-Annex!$B$9/60,$B:$B),2)))))/Annex!$B$8)/1000,IF(Data!$B$2="",0,"-"))</f>
        <v>29.618671327806638</v>
      </c>
      <c r="AP75" s="20">
        <v>29.558</v>
      </c>
      <c r="AQ75" s="20">
        <v>280.08199999999999</v>
      </c>
      <c r="AR75" s="20">
        <v>106.238</v>
      </c>
      <c r="AS75" s="20">
        <v>157.273</v>
      </c>
      <c r="AT75" s="20">
        <v>19.509</v>
      </c>
      <c r="AU75" s="20">
        <v>31.734000000000002</v>
      </c>
      <c r="AV75" s="20">
        <v>562.32500000000005</v>
      </c>
      <c r="AW75" s="50">
        <f>IFERROR(AVERAGE(INDEX(BC:BC,IFERROR(MATCH($B75-Annex!$B$4/60,$B:$B),2)):BC75),IF(Data!$B$2="",0,"-"))</f>
        <v>5.4469376790117275E+141</v>
      </c>
      <c r="AX75" s="50">
        <f>IFERROR(AVERAGE(INDEX(BD:BD,IFERROR(MATCH($B75-Annex!$B$4/60,$B:$B),2)):BD75),IF(Data!$B$2="",0,"-"))</f>
        <v>-8.7810629472395636</v>
      </c>
      <c r="AY75" s="50">
        <f>IFERROR(AVERAGE(INDEX(BE:BE,IFERROR(MATCH($B75-Annex!$B$4/60,$B:$B),2)):BE75),IF(Data!$B$2="",0,"-"))</f>
        <v>-3.1821428571428569E+35</v>
      </c>
      <c r="AZ75" s="50">
        <f>IFERROR(AVERAGE(INDEX(BF:BF,IFERROR(MATCH($B75-Annex!$B$4/60,$B:$B),2)):BF75),IF(Data!$B$2="",0,"-"))</f>
        <v>21.412885130475505</v>
      </c>
      <c r="BA75" s="50">
        <f>IFERROR(AVERAGE(INDEX(BG:BG,IFERROR(MATCH($B75-Annex!$B$4/60,$B:$B),2)):BG75),IF(Data!$B$2="",0,"-"))</f>
        <v>-2.2274999999999997E+36</v>
      </c>
      <c r="BB75" s="50">
        <f>IFERROR(AVERAGE(INDEX(BH:BH,IFERROR(MATCH($B75-Annex!$B$4/60,$B:$B),2)):BH75),IF(Data!$B$2="",0,"-"))</f>
        <v>-9.5464285714285695E+35</v>
      </c>
      <c r="BC75" s="50">
        <f>IFERROR((5.670373*10^-8*(BI75+273.15)^4+((Annex!$B$5+Annex!$B$6)*(BI75-L75)+Annex!$B$7*(BI75-INDEX(BI:BI,IFERROR(MATCH($B75-Annex!$B$9/60,$B:$B),2)))/(60*($B75-INDEX($B:$B,IFERROR(MATCH($B75-Annex!$B$9/60,$B:$B),2)))))/Annex!$B$8)/1000,IF(Data!$B$2="",0,"-"))</f>
        <v>5.4469376790117275E+141</v>
      </c>
      <c r="BD75" s="50">
        <f>IFERROR((5.670373*10^-8*(BJ75+273.15)^4+((Annex!$B$5+Annex!$B$6)*(BJ75-O75)+Annex!$B$7*(BJ75-INDEX(BJ:BJ,IFERROR(MATCH($B75-Annex!$B$9/60,$B:$B),2)))/(60*($B75-INDEX($B:$B,IFERROR(MATCH($B75-Annex!$B$9/60,$B:$B),2)))))/Annex!$B$8)/1000,IF(Data!$B$2="",0,"-"))</f>
        <v>30.088460507717311</v>
      </c>
      <c r="BE75" s="50">
        <f>IFERROR((5.670373*10^-8*(BK75+273.15)^4+((Annex!$B$5+Annex!$B$6)*(BK75-R75)+Annex!$B$7*(BK75-INDEX(BK:BK,IFERROR(MATCH($B75-Annex!$B$9/60,$B:$B),2)))/(60*($B75-INDEX($B:$B,IFERROR(MATCH($B75-Annex!$B$9/60,$B:$B),2)))))/Annex!$B$8)/1000,IF(Data!$B$2="",0,"-"))</f>
        <v>39.54977708165174</v>
      </c>
      <c r="BF75" s="50">
        <f>IFERROR((5.670373*10^-8*(BL75+273.15)^4+((Annex!$B$5+Annex!$B$6)*(BL75-U75)+Annex!$B$7*(BL75-INDEX(BL:BL,IFERROR(MATCH($B75-Annex!$B$9/60,$B:$B),2)))/(60*($B75-INDEX($B:$B,IFERROR(MATCH($B75-Annex!$B$9/60,$B:$B),2)))))/Annex!$B$8)/1000,IF(Data!$B$2="",0,"-"))</f>
        <v>-33.044612234005342</v>
      </c>
      <c r="BG75" s="50">
        <f>IFERROR((5.670373*10^-8*(BM75+273.15)^4+((Annex!$B$5+Annex!$B$6)*(BM75-X75)+Annex!$B$7*(BM75-INDEX(BM:BM,IFERROR(MATCH($B75-Annex!$B$9/60,$B:$B),2)))/(60*($B75-INDEX($B:$B,IFERROR(MATCH($B75-Annex!$B$9/60,$B:$B),2)))))/Annex!$B$8)/1000,IF(Data!$B$2="",0,"-"))</f>
        <v>-2.2274999999999997E+36</v>
      </c>
      <c r="BH75" s="50">
        <f>IFERROR((5.670373*10^-8*(BN75+273.15)^4+((Annex!$B$5+Annex!$B$6)*(BN75-AA75)+Annex!$B$7*(BN75-INDEX(BN:BN,IFERROR(MATCH($B75-Annex!$B$9/60,$B:$B),2)))/(60*($B75-INDEX($B:$B,IFERROR(MATCH($B75-Annex!$B$9/60,$B:$B),2)))))/Annex!$B$8)/1000,IF(Data!$B$2="",0,"-"))</f>
        <v>42.773526657139328</v>
      </c>
      <c r="BI75" s="20">
        <v>9.8999999999999993E+37</v>
      </c>
      <c r="BJ75" s="20">
        <v>431.928</v>
      </c>
      <c r="BK75" s="20">
        <v>423.495</v>
      </c>
      <c r="BL75" s="20">
        <v>400.79399999999998</v>
      </c>
      <c r="BM75" s="20">
        <v>672.56600000000003</v>
      </c>
      <c r="BN75" s="20">
        <v>588.375</v>
      </c>
    </row>
    <row r="76" spans="1:66" x14ac:dyDescent="0.3">
      <c r="A76" s="5">
        <v>75</v>
      </c>
      <c r="B76" s="19">
        <v>6.5498333377763629</v>
      </c>
      <c r="C76" s="20">
        <v>164.10024000000001</v>
      </c>
      <c r="D76" s="20">
        <v>163.16556800000001</v>
      </c>
      <c r="E76" s="20">
        <v>218.17444399999999</v>
      </c>
      <c r="F76" s="49">
        <f>IFERROR(SUM(C76:E76),IF(Data!$B$2="",0,"-"))</f>
        <v>545.44025199999999</v>
      </c>
      <c r="G76" s="50">
        <f>IFERROR(F76-Annex!$B$10,IF(Data!$B$2="",0,"-"))</f>
        <v>118.83225199999998</v>
      </c>
      <c r="H76" s="50">
        <f>IFERROR(AVERAGE(INDEX(G:G,IFERROR(MATCH($B76-Annex!$B$12/60,$B:$B),2)):G76),IF(Data!$B$2="",0,"-"))</f>
        <v>118.99725614285714</v>
      </c>
      <c r="I76" s="50">
        <f>IFERROR(-14000*(G76-INDEX(G:G,IFERROR(MATCH($B76-Annex!$B$11/60,$B:$B),2)))/(60*($B76-INDEX($B:$B,IFERROR(MATCH($B76-Annex!$B$11/60,$B:$B),2)))),IF(Data!$B$2="",0,"-"))</f>
        <v>148.16604505750408</v>
      </c>
      <c r="J76" s="50">
        <f>IFERROR(-14000*(H76-INDEX(H:H,IFERROR(MATCH($B76-Annex!$B$13/60,$B:$B),2)))/(60*($B76-INDEX($B:$B,IFERROR(MATCH($B76-Annex!$B$13/60,$B:$B),2)))),IF(Data!$B$2="",0,"-"))</f>
        <v>136.24831760069429</v>
      </c>
      <c r="K76" s="20">
        <v>1394.6839199999999</v>
      </c>
      <c r="L76" s="20">
        <v>31.059000000000001</v>
      </c>
      <c r="M76" s="20">
        <v>9.8999999999999993E+37</v>
      </c>
      <c r="N76" s="20">
        <v>260.637</v>
      </c>
      <c r="O76" s="20">
        <v>56.436999999999998</v>
      </c>
      <c r="P76" s="20">
        <v>-13.853</v>
      </c>
      <c r="Q76" s="20">
        <v>107.35</v>
      </c>
      <c r="R76" s="20">
        <v>62.476999999999997</v>
      </c>
      <c r="S76" s="20">
        <v>364.48700000000002</v>
      </c>
      <c r="T76" s="20">
        <v>885.16899999999998</v>
      </c>
      <c r="U76" s="20">
        <v>225.43700000000001</v>
      </c>
      <c r="V76" s="20">
        <v>34.148000000000003</v>
      </c>
      <c r="W76" s="20">
        <v>92.338999999999999</v>
      </c>
      <c r="X76" s="20">
        <v>9.8999999999999993E+37</v>
      </c>
      <c r="Y76" s="20">
        <v>34.411000000000001</v>
      </c>
      <c r="Z76" s="20">
        <v>9.8999999999999993E+37</v>
      </c>
      <c r="AA76" s="20">
        <v>-62.04</v>
      </c>
      <c r="AB76" s="20">
        <v>601.91800000000001</v>
      </c>
      <c r="AC76" s="20">
        <v>732.78300000000002</v>
      </c>
      <c r="AD76" s="20">
        <v>9.8999999999999993E+37</v>
      </c>
      <c r="AE76" s="20">
        <v>482.54300000000001</v>
      </c>
      <c r="AF76" s="20">
        <v>461.15</v>
      </c>
      <c r="AG76" s="20">
        <v>1031.921</v>
      </c>
      <c r="AH76" s="50">
        <f>IFERROR(AVERAGE(INDEX(AL:AL,IFERROR(MATCH($B76-Annex!$B$4/60,$B:$B),2)):AL76),IF(Data!$B$2="",0,"-"))</f>
        <v>0.89038357846535854</v>
      </c>
      <c r="AI76" s="50">
        <f>IFERROR(AVERAGE(INDEX(AM:AM,IFERROR(MATCH($B76-Annex!$B$4/60,$B:$B),2)):AM76),IF(Data!$B$2="",0,"-"))</f>
        <v>35.877192280051766</v>
      </c>
      <c r="AJ76" s="50">
        <f>IFERROR(AVERAGE(INDEX(AN:AN,IFERROR(MATCH($B76-Annex!$B$4/60,$B:$B),2)):AN76),IF(Data!$B$2="",0,"-"))</f>
        <v>17.222650732870122</v>
      </c>
      <c r="AK76" s="50">
        <f>IFERROR(AVERAGE(INDEX(AO:AO,IFERROR(MATCH($B76-Annex!$B$4/60,$B:$B),2)):AO76),IF(Data!$B$2="",0,"-"))</f>
        <v>-6.9783832951667224E+36</v>
      </c>
      <c r="AL76" s="50">
        <f>IFERROR((5.670373*10^-8*(AP76+273.15)^4+((Annex!$B$5+Annex!$B$6)*(AP76-L76)+Annex!$B$7*(AP76-INDEX(AP:AP,IFERROR(MATCH($B76-Annex!$B$9/60,$B:$B),2)))/(60*($B76-INDEX($B:$B,IFERROR(MATCH($B76-Annex!$B$9/60,$B:$B),2)))))/Annex!$B$8)/1000,IF(Data!$B$2="",0,"-"))</f>
        <v>1.0917249676490386</v>
      </c>
      <c r="AM76" s="50">
        <f>IFERROR((5.670373*10^-8*(AQ76+273.15)^4+((Annex!$B$5+Annex!$B$6)*(AQ76-O76)+Annex!$B$7*(AQ76-INDEX(AQ:AQ,IFERROR(MATCH($B76-Annex!$B$9/60,$B:$B),2)))/(60*($B76-INDEX($B:$B,IFERROR(MATCH($B76-Annex!$B$9/60,$B:$B),2)))))/Annex!$B$8)/1000,IF(Data!$B$2="",0,"-"))</f>
        <v>-56.863003260849183</v>
      </c>
      <c r="AN76" s="50">
        <f>IFERROR((5.670373*10^-8*(AR76+273.15)^4+((Annex!$B$5+Annex!$B$6)*(AR76-R76)+Annex!$B$7*(AR76-INDEX(AR:AR,IFERROR(MATCH($B76-Annex!$B$9/60,$B:$B),2)))/(60*($B76-INDEX($B:$B,IFERROR(MATCH($B76-Annex!$B$9/60,$B:$B),2)))))/Annex!$B$8)/1000,IF(Data!$B$2="",0,"-"))</f>
        <v>-96.869215508996845</v>
      </c>
      <c r="AO76" s="50">
        <f>IFERROR((5.670373*10^-8*(AS76+273.15)^4+((Annex!$B$5+Annex!$B$6)*(AS76-U76)+Annex!$B$7*(AS76-INDEX(AS:AS,IFERROR(MATCH($B76-Annex!$B$9/60,$B:$B),2)))/(60*($B76-INDEX($B:$B,IFERROR(MATCH($B76-Annex!$B$9/60,$B:$B),2)))))/Annex!$B$8)/1000,IF(Data!$B$2="",0,"-"))</f>
        <v>-30.906380819522479</v>
      </c>
      <c r="AP76" s="20">
        <v>30.234000000000002</v>
      </c>
      <c r="AQ76" s="20">
        <v>219.833</v>
      </c>
      <c r="AR76" s="20">
        <v>-40.642000000000003</v>
      </c>
      <c r="AS76" s="20">
        <v>46.195999999999998</v>
      </c>
      <c r="AT76" s="20">
        <v>19.625</v>
      </c>
      <c r="AU76" s="20">
        <v>31.742999999999999</v>
      </c>
      <c r="AV76" s="20">
        <v>576.26400000000001</v>
      </c>
      <c r="AW76" s="50">
        <f>IFERROR(AVERAGE(INDEX(BC:BC,IFERROR(MATCH($B76-Annex!$B$4/60,$B:$B),2)):BC76),IF(Data!$B$2="",0,"-"))</f>
        <v>5.4469376790117275E+141</v>
      </c>
      <c r="AX76" s="50">
        <f>IFERROR(AVERAGE(INDEX(BD:BD,IFERROR(MATCH($B76-Annex!$B$4/60,$B:$B),2)):BD76),IF(Data!$B$2="",0,"-"))</f>
        <v>31.002416755307333</v>
      </c>
      <c r="AY76" s="50">
        <f>IFERROR(AVERAGE(INDEX(BE:BE,IFERROR(MATCH($B76-Annex!$B$4/60,$B:$B),2)):BE76),IF(Data!$B$2="",0,"-"))</f>
        <v>30.013879488498926</v>
      </c>
      <c r="AZ76" s="50">
        <f>IFERROR(AVERAGE(INDEX(BF:BF,IFERROR(MATCH($B76-Annex!$B$4/60,$B:$B),2)):BF76),IF(Data!$B$2="",0,"-"))</f>
        <v>31.018463939370715</v>
      </c>
      <c r="BA76" s="50">
        <f>IFERROR(AVERAGE(INDEX(BG:BG,IFERROR(MATCH($B76-Annex!$B$4/60,$B:$B),2)):BG76),IF(Data!$B$2="",0,"-"))</f>
        <v>-2.2274999999999997E+36</v>
      </c>
      <c r="BB76" s="50">
        <f>IFERROR(AVERAGE(INDEX(BH:BH,IFERROR(MATCH($B76-Annex!$B$4/60,$B:$B),2)):BH76),IF(Data!$B$2="",0,"-"))</f>
        <v>-6.3642857142857137E+35</v>
      </c>
      <c r="BC76" s="50">
        <f>IFERROR((5.670373*10^-8*(BI76+273.15)^4+((Annex!$B$5+Annex!$B$6)*(BI76-L76)+Annex!$B$7*(BI76-INDEX(BI:BI,IFERROR(MATCH($B76-Annex!$B$9/60,$B:$B),2)))/(60*($B76-INDEX($B:$B,IFERROR(MATCH($B76-Annex!$B$9/60,$B:$B),2)))))/Annex!$B$8)/1000,IF(Data!$B$2="",0,"-"))</f>
        <v>5.4469376790117275E+141</v>
      </c>
      <c r="BD76" s="50">
        <f>IFERROR((5.670373*10^-8*(BJ76+273.15)^4+((Annex!$B$5+Annex!$B$6)*(BJ76-O76)+Annex!$B$7*(BJ76-INDEX(BJ:BJ,IFERROR(MATCH($B76-Annex!$B$9/60,$B:$B),2)))/(60*($B76-INDEX($B:$B,IFERROR(MATCH($B76-Annex!$B$9/60,$B:$B),2)))))/Annex!$B$8)/1000,IF(Data!$B$2="",0,"-"))</f>
        <v>140.51624319597178</v>
      </c>
      <c r="BE76" s="50">
        <f>IFERROR((5.670373*10^-8*(BK76+273.15)^4+((Annex!$B$5+Annex!$B$6)*(BK76-R76)+Annex!$B$7*(BK76-INDEX(BK:BK,IFERROR(MATCH($B76-Annex!$B$9/60,$B:$B),2)))/(60*($B76-INDEX($B:$B,IFERROR(MATCH($B76-Annex!$B$9/60,$B:$B),2)))))/Annex!$B$8)/1000,IF(Data!$B$2="",0,"-"))</f>
        <v>70.270029125410076</v>
      </c>
      <c r="BF76" s="50">
        <f>IFERROR((5.670373*10^-8*(BL76+273.15)^4+((Annex!$B$5+Annex!$B$6)*(BL76-U76)+Annex!$B$7*(BL76-INDEX(BL:BL,IFERROR(MATCH($B76-Annex!$B$9/60,$B:$B),2)))/(60*($B76-INDEX($B:$B,IFERROR(MATCH($B76-Annex!$B$9/60,$B:$B),2)))))/Annex!$B$8)/1000,IF(Data!$B$2="",0,"-"))</f>
        <v>56.14221442358604</v>
      </c>
      <c r="BG76" s="50">
        <f>IFERROR((5.670373*10^-8*(BM76+273.15)^4+((Annex!$B$5+Annex!$B$6)*(BM76-X76)+Annex!$B$7*(BM76-INDEX(BM:BM,IFERROR(MATCH($B76-Annex!$B$9/60,$B:$B),2)))/(60*($B76-INDEX($B:$B,IFERROR(MATCH($B76-Annex!$B$9/60,$B:$B),2)))))/Annex!$B$8)/1000,IF(Data!$B$2="",0,"-"))</f>
        <v>-2.2274999999999997E+36</v>
      </c>
      <c r="BH76" s="50">
        <f>IFERROR((5.670373*10^-8*(BN76+273.15)^4+((Annex!$B$5+Annex!$B$6)*(BN76-AA76)+Annex!$B$7*(BN76-INDEX(BN:BN,IFERROR(MATCH($B76-Annex!$B$9/60,$B:$B),2)))/(60*($B76-INDEX($B:$B,IFERROR(MATCH($B76-Annex!$B$9/60,$B:$B),2)))))/Annex!$B$8)/1000,IF(Data!$B$2="",0,"-"))</f>
        <v>12.046092033889995</v>
      </c>
      <c r="BI76" s="20">
        <v>9.8999999999999993E+37</v>
      </c>
      <c r="BJ76" s="20">
        <v>556.79700000000003</v>
      </c>
      <c r="BK76" s="20">
        <v>468.69</v>
      </c>
      <c r="BL76" s="20">
        <v>475.77699999999999</v>
      </c>
      <c r="BM76" s="20">
        <v>579.30200000000002</v>
      </c>
      <c r="BN76" s="20">
        <v>503.06900000000002</v>
      </c>
    </row>
    <row r="77" spans="1:66" x14ac:dyDescent="0.3">
      <c r="A77" s="5">
        <v>76</v>
      </c>
      <c r="B77" s="19">
        <v>6.6331666696351022</v>
      </c>
      <c r="C77" s="20">
        <v>164.04816700000001</v>
      </c>
      <c r="D77" s="20">
        <v>163.15253000000001</v>
      </c>
      <c r="E77" s="20">
        <v>218.13206700000001</v>
      </c>
      <c r="F77" s="49">
        <f>IFERROR(SUM(C77:E77),IF(Data!$B$2="",0,"-"))</f>
        <v>545.332764</v>
      </c>
      <c r="G77" s="50">
        <f>IFERROR(F77-Annex!$B$10,IF(Data!$B$2="",0,"-"))</f>
        <v>118.72476399999999</v>
      </c>
      <c r="H77" s="50">
        <f>IFERROR(AVERAGE(INDEX(G:G,IFERROR(MATCH($B77-Annex!$B$12/60,$B:$B),2)):G77),IF(Data!$B$2="",0,"-"))</f>
        <v>118.93535728571429</v>
      </c>
      <c r="I77" s="50">
        <f>IFERROR(-14000*(G77-INDEX(G:G,IFERROR(MATCH($B77-Annex!$B$11/60,$B:$B),2)))/(60*($B77-INDEX($B:$B,IFERROR(MATCH($B77-Annex!$B$11/60,$B:$B),2)))),IF(Data!$B$2="",0,"-"))</f>
        <v>171.02119944252613</v>
      </c>
      <c r="J77" s="50">
        <f>IFERROR(-14000*(H77-INDEX(H:H,IFERROR(MATCH($B77-Annex!$B$13/60,$B:$B),2)))/(60*($B77-INDEX($B:$B,IFERROR(MATCH($B77-Annex!$B$13/60,$B:$B),2)))),IF(Data!$B$2="",0,"-"))</f>
        <v>142.51203286878905</v>
      </c>
      <c r="K77" s="20">
        <v>2011.9517000000001</v>
      </c>
      <c r="L77" s="20">
        <v>31.498000000000001</v>
      </c>
      <c r="M77" s="20">
        <v>9.8999999999999993E+37</v>
      </c>
      <c r="N77" s="20">
        <v>616.34199999999998</v>
      </c>
      <c r="O77" s="20">
        <v>17.850999999999999</v>
      </c>
      <c r="P77" s="20">
        <v>611.25300000000004</v>
      </c>
      <c r="Q77" s="20">
        <v>9.8999999999999993E+37</v>
      </c>
      <c r="R77" s="20">
        <v>83.707999999999998</v>
      </c>
      <c r="S77" s="20">
        <v>17.567</v>
      </c>
      <c r="T77" s="20">
        <v>864.28099999999995</v>
      </c>
      <c r="U77" s="20">
        <v>73.37</v>
      </c>
      <c r="V77" s="20">
        <v>487.351</v>
      </c>
      <c r="W77" s="20">
        <v>455.38200000000001</v>
      </c>
      <c r="X77" s="20">
        <v>9.8999999999999993E+37</v>
      </c>
      <c r="Y77" s="20">
        <v>9.8999999999999993E+37</v>
      </c>
      <c r="Z77" s="20">
        <v>1124.3389999999999</v>
      </c>
      <c r="AA77" s="20">
        <v>127.398</v>
      </c>
      <c r="AB77" s="20">
        <v>541.52099999999996</v>
      </c>
      <c r="AC77" s="20">
        <v>1065.056</v>
      </c>
      <c r="AD77" s="20">
        <v>163.17699999999999</v>
      </c>
      <c r="AE77" s="20">
        <v>189.733</v>
      </c>
      <c r="AF77" s="20">
        <v>-85.203000000000003</v>
      </c>
      <c r="AG77" s="20">
        <v>1095.68</v>
      </c>
      <c r="AH77" s="50">
        <f>IFERROR(AVERAGE(INDEX(AL:AL,IFERROR(MATCH($B77-Annex!$B$4/60,$B:$B),2)):AL77),IF(Data!$B$2="",0,"-"))</f>
        <v>0.9474659759817089</v>
      </c>
      <c r="AI77" s="50">
        <f>IFERROR(AVERAGE(INDEX(AM:AM,IFERROR(MATCH($B77-Annex!$B$4/60,$B:$B),2)):AM77),IF(Data!$B$2="",0,"-"))</f>
        <v>38.59692636598438</v>
      </c>
      <c r="AJ77" s="50">
        <f>IFERROR(AVERAGE(INDEX(AN:AN,IFERROR(MATCH($B77-Annex!$B$4/60,$B:$B),2)):AN77),IF(Data!$B$2="",0,"-"))</f>
        <v>7.8751751414122042</v>
      </c>
      <c r="AK77" s="50">
        <f>IFERROR(AVERAGE(INDEX(AO:AO,IFERROR(MATCH($B77-Annex!$B$4/60,$B:$B),2)):AO77),IF(Data!$B$2="",0,"-"))</f>
        <v>25.115694697083182</v>
      </c>
      <c r="AL77" s="50">
        <f>IFERROR((5.670373*10^-8*(AP77+273.15)^4+((Annex!$B$5+Annex!$B$6)*(AP77-L77)+Annex!$B$7*(AP77-INDEX(AP:AP,IFERROR(MATCH($B77-Annex!$B$9/60,$B:$B),2)))/(60*($B77-INDEX($B:$B,IFERROR(MATCH($B77-Annex!$B$9/60,$B:$B),2)))))/Annex!$B$8)/1000,IF(Data!$B$2="",0,"-"))</f>
        <v>1.1523599206717268</v>
      </c>
      <c r="AM77" s="50">
        <f>IFERROR((5.670373*10^-8*(AQ77+273.15)^4+((Annex!$B$5+Annex!$B$6)*(AQ77-O77)+Annex!$B$7*(AQ77-INDEX(AQ:AQ,IFERROR(MATCH($B77-Annex!$B$9/60,$B:$B),2)))/(60*($B77-INDEX($B:$B,IFERROR(MATCH($B77-Annex!$B$9/60,$B:$B),2)))))/Annex!$B$8)/1000,IF(Data!$B$2="",0,"-"))</f>
        <v>28.420363492448914</v>
      </c>
      <c r="AN77" s="50">
        <f>IFERROR((5.670373*10^-8*(AR77+273.15)^4+((Annex!$B$5+Annex!$B$6)*(AR77-R77)+Annex!$B$7*(AR77-INDEX(AR:AR,IFERROR(MATCH($B77-Annex!$B$9/60,$B:$B),2)))/(60*($B77-INDEX($B:$B,IFERROR(MATCH($B77-Annex!$B$9/60,$B:$B),2)))))/Annex!$B$8)/1000,IF(Data!$B$2="",0,"-"))</f>
        <v>-71.31790270746329</v>
      </c>
      <c r="AO77" s="50">
        <f>IFERROR((5.670373*10^-8*(AS77+273.15)^4+((Annex!$B$5+Annex!$B$6)*(AS77-U77)+Annex!$B$7*(AS77-INDEX(AS:AS,IFERROR(MATCH($B77-Annex!$B$9/60,$B:$B),2)))/(60*($B77-INDEX($B:$B,IFERROR(MATCH($B77-Annex!$B$9/60,$B:$B),2)))))/Annex!$B$8)/1000,IF(Data!$B$2="",0,"-"))</f>
        <v>-7.3330991481905503</v>
      </c>
      <c r="AP77" s="20">
        <v>30.989000000000001</v>
      </c>
      <c r="AQ77" s="20">
        <v>390.96499999999997</v>
      </c>
      <c r="AR77" s="20">
        <v>-47.453000000000003</v>
      </c>
      <c r="AS77" s="20">
        <v>80.751999999999995</v>
      </c>
      <c r="AT77" s="20">
        <v>19.696000000000002</v>
      </c>
      <c r="AU77" s="20">
        <v>31.742999999999999</v>
      </c>
      <c r="AV77" s="20">
        <v>677.76</v>
      </c>
      <c r="AW77" s="50">
        <f>IFERROR(AVERAGE(INDEX(BC:BC,IFERROR(MATCH($B77-Annex!$B$4/60,$B:$B),2)):BC77),IF(Data!$B$2="",0,"-"))</f>
        <v>5.4469376790117275E+141</v>
      </c>
      <c r="AX77" s="50">
        <f>IFERROR(AVERAGE(INDEX(BD:BD,IFERROR(MATCH($B77-Annex!$B$4/60,$B:$B),2)):BD77),IF(Data!$B$2="",0,"-"))</f>
        <v>47.581070955771622</v>
      </c>
      <c r="AY77" s="50">
        <f>IFERROR(AVERAGE(INDEX(BE:BE,IFERROR(MATCH($B77-Annex!$B$4/60,$B:$B),2)):BE77),IF(Data!$B$2="",0,"-"))</f>
        <v>35.044062960687441</v>
      </c>
      <c r="AZ77" s="50">
        <f>IFERROR(AVERAGE(INDEX(BF:BF,IFERROR(MATCH($B77-Annex!$B$4/60,$B:$B),2)):BF77),IF(Data!$B$2="",0,"-"))</f>
        <v>26.224280418149849</v>
      </c>
      <c r="BA77" s="50">
        <f>IFERROR(AVERAGE(INDEX(BG:BG,IFERROR(MATCH($B77-Annex!$B$4/60,$B:$B),2)):BG77),IF(Data!$B$2="",0,"-"))</f>
        <v>-2.2274999999999997E+36</v>
      </c>
      <c r="BB77" s="50">
        <f>IFERROR(AVERAGE(INDEX(BH:BH,IFERROR(MATCH($B77-Annex!$B$4/60,$B:$B),2)):BH77),IF(Data!$B$2="",0,"-"))</f>
        <v>-3.1821428571428569E+35</v>
      </c>
      <c r="BC77" s="50">
        <f>IFERROR((5.670373*10^-8*(BI77+273.15)^4+((Annex!$B$5+Annex!$B$6)*(BI77-L77)+Annex!$B$7*(BI77-INDEX(BI:BI,IFERROR(MATCH($B77-Annex!$B$9/60,$B:$B),2)))/(60*($B77-INDEX($B:$B,IFERROR(MATCH($B77-Annex!$B$9/60,$B:$B),2)))))/Annex!$B$8)/1000,IF(Data!$B$2="",0,"-"))</f>
        <v>5.4469376790117275E+141</v>
      </c>
      <c r="BD77" s="50">
        <f>IFERROR((5.670373*10^-8*(BJ77+273.15)^4+((Annex!$B$5+Annex!$B$6)*(BJ77-O77)+Annex!$B$7*(BJ77-INDEX(BJ:BJ,IFERROR(MATCH($B77-Annex!$B$9/60,$B:$B),2)))/(60*($B77-INDEX($B:$B,IFERROR(MATCH($B77-Annex!$B$9/60,$B:$B),2)))))/Annex!$B$8)/1000,IF(Data!$B$2="",0,"-"))</f>
        <v>55.266338305975559</v>
      </c>
      <c r="BE77" s="50">
        <f>IFERROR((5.670373*10^-8*(BK77+273.15)^4+((Annex!$B$5+Annex!$B$6)*(BK77-R77)+Annex!$B$7*(BK77-INDEX(BK:BK,IFERROR(MATCH($B77-Annex!$B$9/60,$B:$B),2)))/(60*($B77-INDEX($B:$B,IFERROR(MATCH($B77-Annex!$B$9/60,$B:$B),2)))))/Annex!$B$8)/1000,IF(Data!$B$2="",0,"-"))</f>
        <v>81.060186700752524</v>
      </c>
      <c r="BF77" s="50">
        <f>IFERROR((5.670373*10^-8*(BL77+273.15)^4+((Annex!$B$5+Annex!$B$6)*(BL77-U77)+Annex!$B$7*(BL77-INDEX(BL:BL,IFERROR(MATCH($B77-Annex!$B$9/60,$B:$B),2)))/(60*($B77-INDEX($B:$B,IFERROR(MATCH($B77-Annex!$B$9/60,$B:$B),2)))))/Annex!$B$8)/1000,IF(Data!$B$2="",0,"-"))</f>
        <v>8.3933933991516323</v>
      </c>
      <c r="BG77" s="50">
        <f>IFERROR((5.670373*10^-8*(BM77+273.15)^4+((Annex!$B$5+Annex!$B$6)*(BM77-X77)+Annex!$B$7*(BM77-INDEX(BM:BM,IFERROR(MATCH($B77-Annex!$B$9/60,$B:$B),2)))/(60*($B77-INDEX($B:$B,IFERROR(MATCH($B77-Annex!$B$9/60,$B:$B),2)))))/Annex!$B$8)/1000,IF(Data!$B$2="",0,"-"))</f>
        <v>-2.2274999999999997E+36</v>
      </c>
      <c r="BH77" s="50">
        <f>IFERROR((5.670373*10^-8*(BN77+273.15)^4+((Annex!$B$5+Annex!$B$6)*(BN77-AA77)+Annex!$B$7*(BN77-INDEX(BN:BN,IFERROR(MATCH($B77-Annex!$B$9/60,$B:$B),2)))/(60*($B77-INDEX($B:$B,IFERROR(MATCH($B77-Annex!$B$9/60,$B:$B),2)))))/Annex!$B$8)/1000,IF(Data!$B$2="",0,"-"))</f>
        <v>59.028084484872771</v>
      </c>
      <c r="BI77" s="20">
        <v>9.8999999999999993E+37</v>
      </c>
      <c r="BJ77" s="20">
        <v>430.58100000000002</v>
      </c>
      <c r="BK77" s="20">
        <v>524.16700000000003</v>
      </c>
      <c r="BL77" s="20">
        <v>375.92099999999999</v>
      </c>
      <c r="BM77" s="20">
        <v>554.67899999999997</v>
      </c>
      <c r="BN77" s="20">
        <v>599.74599999999998</v>
      </c>
    </row>
    <row r="78" spans="1:66" x14ac:dyDescent="0.3">
      <c r="A78" s="5">
        <v>77</v>
      </c>
      <c r="B78" s="19">
        <v>6.7165000014938414</v>
      </c>
      <c r="C78" s="20">
        <v>164.035965</v>
      </c>
      <c r="D78" s="20">
        <v>163.09064000000001</v>
      </c>
      <c r="E78" s="20">
        <v>218.115771</v>
      </c>
      <c r="F78" s="49">
        <f>IFERROR(SUM(C78:E78),IF(Data!$B$2="",0,"-"))</f>
        <v>545.24237600000004</v>
      </c>
      <c r="G78" s="50">
        <f>IFERROR(F78-Annex!$B$10,IF(Data!$B$2="",0,"-"))</f>
        <v>118.63437600000003</v>
      </c>
      <c r="H78" s="50">
        <f>IFERROR(AVERAGE(INDEX(G:G,IFERROR(MATCH($B78-Annex!$B$12/60,$B:$B),2)):G78),IF(Data!$B$2="",0,"-"))</f>
        <v>118.85996814285714</v>
      </c>
      <c r="I78" s="50">
        <f>IFERROR(-14000*(G78-INDEX(G:G,IFERROR(MATCH($B78-Annex!$B$11/60,$B:$B),2)))/(60*($B78-INDEX($B:$B,IFERROR(MATCH($B78-Annex!$B$11/60,$B:$B),2)))),IF(Data!$B$2="",0,"-"))</f>
        <v>177.33390740009443</v>
      </c>
      <c r="J78" s="50">
        <f>IFERROR(-14000*(H78-INDEX(H:H,IFERROR(MATCH($B78-Annex!$B$13/60,$B:$B),2)))/(60*($B78-INDEX($B:$B,IFERROR(MATCH($B78-Annex!$B$13/60,$B:$B),2)))),IF(Data!$B$2="",0,"-"))</f>
        <v>147.78723052571189</v>
      </c>
      <c r="K78" s="20">
        <v>1250.0696600000001</v>
      </c>
      <c r="L78" s="20">
        <v>32.076999999999998</v>
      </c>
      <c r="M78" s="20">
        <v>1329.336</v>
      </c>
      <c r="N78" s="20">
        <v>15.207000000000001</v>
      </c>
      <c r="O78" s="20">
        <v>4.3630000000000004</v>
      </c>
      <c r="P78" s="20">
        <v>287.72199999999998</v>
      </c>
      <c r="Q78" s="20">
        <v>361.01499999999999</v>
      </c>
      <c r="R78" s="20">
        <v>-78.132000000000005</v>
      </c>
      <c r="S78" s="20">
        <v>572.94399999999996</v>
      </c>
      <c r="T78" s="20">
        <v>500.97300000000001</v>
      </c>
      <c r="U78" s="20">
        <v>55.99</v>
      </c>
      <c r="V78" s="20">
        <v>-141.26300000000001</v>
      </c>
      <c r="W78" s="20">
        <v>224.21700000000001</v>
      </c>
      <c r="X78" s="20">
        <v>9.8999999999999993E+37</v>
      </c>
      <c r="Y78" s="20">
        <v>272.04399999999998</v>
      </c>
      <c r="Z78" s="20">
        <v>9.8999999999999993E+37</v>
      </c>
      <c r="AA78" s="20">
        <v>163.071</v>
      </c>
      <c r="AB78" s="20">
        <v>171.06299999999999</v>
      </c>
      <c r="AC78" s="20">
        <v>516.00199999999995</v>
      </c>
      <c r="AD78" s="20">
        <v>-9.1999999999999998E-2</v>
      </c>
      <c r="AE78" s="20">
        <v>557.03099999999995</v>
      </c>
      <c r="AF78" s="20">
        <v>469.54300000000001</v>
      </c>
      <c r="AG78" s="20">
        <v>652.226</v>
      </c>
      <c r="AH78" s="50">
        <f>IFERROR(AVERAGE(INDEX(AL:AL,IFERROR(MATCH($B78-Annex!$B$4/60,$B:$B),2)):AL78),IF(Data!$B$2="",0,"-"))</f>
        <v>1.0124299380957271</v>
      </c>
      <c r="AI78" s="50">
        <f>IFERROR(AVERAGE(INDEX(AM:AM,IFERROR(MATCH($B78-Annex!$B$4/60,$B:$B),2)):AM78),IF(Data!$B$2="",0,"-"))</f>
        <v>20.162996423854533</v>
      </c>
      <c r="AJ78" s="50">
        <f>IFERROR(AVERAGE(INDEX(AN:AN,IFERROR(MATCH($B78-Annex!$B$4/60,$B:$B),2)):AN78),IF(Data!$B$2="",0,"-"))</f>
        <v>8.9897146985008973</v>
      </c>
      <c r="AK78" s="50">
        <f>IFERROR(AVERAGE(INDEX(AO:AO,IFERROR(MATCH($B78-Annex!$B$4/60,$B:$B),2)):AO78),IF(Data!$B$2="",0,"-"))</f>
        <v>7.5472978136254749</v>
      </c>
      <c r="AL78" s="50">
        <f>IFERROR((5.670373*10^-8*(AP78+273.15)^4+((Annex!$B$5+Annex!$B$6)*(AP78-L78)+Annex!$B$7*(AP78-INDEX(AP:AP,IFERROR(MATCH($B78-Annex!$B$9/60,$B:$B),2)))/(60*($B78-INDEX($B:$B,IFERROR(MATCH($B78-Annex!$B$9/60,$B:$B),2)))))/Annex!$B$8)/1000,IF(Data!$B$2="",0,"-"))</f>
        <v>1.2472410635438387</v>
      </c>
      <c r="AM78" s="50">
        <f>IFERROR((5.670373*10^-8*(AQ78+273.15)^4+((Annex!$B$5+Annex!$B$6)*(AQ78-O78)+Annex!$B$7*(AQ78-INDEX(AQ:AQ,IFERROR(MATCH($B78-Annex!$B$9/60,$B:$B),2)))/(60*($B78-INDEX($B:$B,IFERROR(MATCH($B78-Annex!$B$9/60,$B:$B),2)))))/Annex!$B$8)/1000,IF(Data!$B$2="",0,"-"))</f>
        <v>-31.981791963309664</v>
      </c>
      <c r="AN78" s="50">
        <f>IFERROR((5.670373*10^-8*(AR78+273.15)^4+((Annex!$B$5+Annex!$B$6)*(AR78-R78)+Annex!$B$7*(AR78-INDEX(AR:AR,IFERROR(MATCH($B78-Annex!$B$9/60,$B:$B),2)))/(60*($B78-INDEX($B:$B,IFERROR(MATCH($B78-Annex!$B$9/60,$B:$B),2)))))/Annex!$B$8)/1000,IF(Data!$B$2="",0,"-"))</f>
        <v>4.2988559499396999</v>
      </c>
      <c r="AO78" s="50">
        <f>IFERROR((5.670373*10^-8*(AS78+273.15)^4+((Annex!$B$5+Annex!$B$6)*(AS78-U78)+Annex!$B$7*(AS78-INDEX(AS:AS,IFERROR(MATCH($B78-Annex!$B$9/60,$B:$B),2)))/(60*($B78-INDEX($B:$B,IFERROR(MATCH($B78-Annex!$B$9/60,$B:$B),2)))))/Annex!$B$8)/1000,IF(Data!$B$2="",0,"-"))</f>
        <v>-64.439071977241625</v>
      </c>
      <c r="AP78" s="20">
        <v>31.742999999999999</v>
      </c>
      <c r="AQ78" s="20">
        <v>171.614</v>
      </c>
      <c r="AR78" s="20">
        <v>103.57599999999999</v>
      </c>
      <c r="AS78" s="20">
        <v>-22.437000000000001</v>
      </c>
      <c r="AT78" s="20">
        <v>19.59</v>
      </c>
      <c r="AU78" s="20">
        <v>31.655999999999999</v>
      </c>
      <c r="AV78" s="20">
        <v>559.66600000000005</v>
      </c>
      <c r="AW78" s="50">
        <f>IFERROR(AVERAGE(INDEX(BC:BC,IFERROR(MATCH($B78-Annex!$B$4/60,$B:$B),2)):BC78),IF(Data!$B$2="",0,"-"))</f>
        <v>5.4469376790117275E+141</v>
      </c>
      <c r="AX78" s="50">
        <f>IFERROR(AVERAGE(INDEX(BD:BD,IFERROR(MATCH($B78-Annex!$B$4/60,$B:$B),2)):BD78),IF(Data!$B$2="",0,"-"))</f>
        <v>62.188303108737969</v>
      </c>
      <c r="AY78" s="50">
        <f>IFERROR(AVERAGE(INDEX(BE:BE,IFERROR(MATCH($B78-Annex!$B$4/60,$B:$B),2)):BE78),IF(Data!$B$2="",0,"-"))</f>
        <v>31.99538527049744</v>
      </c>
      <c r="AZ78" s="50">
        <f>IFERROR(AVERAGE(INDEX(BF:BF,IFERROR(MATCH($B78-Annex!$B$4/60,$B:$B),2)):BF78),IF(Data!$B$2="",0,"-"))</f>
        <v>30.121144717552362</v>
      </c>
      <c r="BA78" s="50">
        <f>IFERROR(AVERAGE(INDEX(BG:BG,IFERROR(MATCH($B78-Annex!$B$4/60,$B:$B),2)):BG78),IF(Data!$B$2="",0,"-"))</f>
        <v>-2.2274999999999997E+36</v>
      </c>
      <c r="BB78" s="50">
        <f>IFERROR(AVERAGE(INDEX(BH:BH,IFERROR(MATCH($B78-Annex!$B$4/60,$B:$B),2)):BH78),IF(Data!$B$2="",0,"-"))</f>
        <v>-3.1821428571428569E+35</v>
      </c>
      <c r="BC78" s="50">
        <f>IFERROR((5.670373*10^-8*(BI78+273.15)^4+((Annex!$B$5+Annex!$B$6)*(BI78-L78)+Annex!$B$7*(BI78-INDEX(BI:BI,IFERROR(MATCH($B78-Annex!$B$9/60,$B:$B),2)))/(60*($B78-INDEX($B:$B,IFERROR(MATCH($B78-Annex!$B$9/60,$B:$B),2)))))/Annex!$B$8)/1000,IF(Data!$B$2="",0,"-"))</f>
        <v>5.4469376790117275E+141</v>
      </c>
      <c r="BD78" s="50">
        <f>IFERROR((5.670373*10^-8*(BJ78+273.15)^4+((Annex!$B$5+Annex!$B$6)*(BJ78-O78)+Annex!$B$7*(BJ78-INDEX(BJ:BJ,IFERROR(MATCH($B78-Annex!$B$9/60,$B:$B),2)))/(60*($B78-INDEX($B:$B,IFERROR(MATCH($B78-Annex!$B$9/60,$B:$B),2)))))/Annex!$B$8)/1000,IF(Data!$B$2="",0,"-"))</f>
        <v>117.31658435188453</v>
      </c>
      <c r="BE78" s="50">
        <f>IFERROR((5.670373*10^-8*(BK78+273.15)^4+((Annex!$B$5+Annex!$B$6)*(BK78-R78)+Annex!$B$7*(BK78-INDEX(BK:BK,IFERROR(MATCH($B78-Annex!$B$9/60,$B:$B),2)))/(60*($B78-INDEX($B:$B,IFERROR(MATCH($B78-Annex!$B$9/60,$B:$B),2)))))/Annex!$B$8)/1000,IF(Data!$B$2="",0,"-"))</f>
        <v>54.356057934600543</v>
      </c>
      <c r="BF78" s="50">
        <f>IFERROR((5.670373*10^-8*(BL78+273.15)^4+((Annex!$B$5+Annex!$B$6)*(BL78-U78)+Annex!$B$7*(BL78-INDEX(BL:BL,IFERROR(MATCH($B78-Annex!$B$9/60,$B:$B),2)))/(60*($B78-INDEX($B:$B,IFERROR(MATCH($B78-Annex!$B$9/60,$B:$B),2)))))/Annex!$B$8)/1000,IF(Data!$B$2="",0,"-"))</f>
        <v>83.119286161671837</v>
      </c>
      <c r="BG78" s="50">
        <f>IFERROR((5.670373*10^-8*(BM78+273.15)^4+((Annex!$B$5+Annex!$B$6)*(BM78-X78)+Annex!$B$7*(BM78-INDEX(BM:BM,IFERROR(MATCH($B78-Annex!$B$9/60,$B:$B),2)))/(60*($B78-INDEX($B:$B,IFERROR(MATCH($B78-Annex!$B$9/60,$B:$B),2)))))/Annex!$B$8)/1000,IF(Data!$B$2="",0,"-"))</f>
        <v>-2.2274999999999997E+36</v>
      </c>
      <c r="BH78" s="50">
        <f>IFERROR((5.670373*10^-8*(BN78+273.15)^4+((Annex!$B$5+Annex!$B$6)*(BN78-AA78)+Annex!$B$7*(BN78-INDEX(BN:BN,IFERROR(MATCH($B78-Annex!$B$9/60,$B:$B),2)))/(60*($B78-INDEX($B:$B,IFERROR(MATCH($B78-Annex!$B$9/60,$B:$B),2)))))/Annex!$B$8)/1000,IF(Data!$B$2="",0,"-"))</f>
        <v>35.233842166670009</v>
      </c>
      <c r="BI78" s="20">
        <v>9.8999999999999993E+37</v>
      </c>
      <c r="BJ78" s="20">
        <v>622.90899999999999</v>
      </c>
      <c r="BK78" s="20">
        <v>488.01900000000001</v>
      </c>
      <c r="BL78" s="20">
        <v>537.4</v>
      </c>
      <c r="BM78" s="20">
        <v>549.476</v>
      </c>
      <c r="BN78" s="20">
        <v>577.54899999999998</v>
      </c>
    </row>
    <row r="79" spans="1:66" x14ac:dyDescent="0.3">
      <c r="A79" s="5">
        <v>78</v>
      </c>
      <c r="B79" s="19">
        <v>6.9476666674017906</v>
      </c>
      <c r="C79" s="20">
        <v>163.952966</v>
      </c>
      <c r="D79" s="20">
        <v>163.097159</v>
      </c>
      <c r="E79" s="20">
        <v>218.11821699999999</v>
      </c>
      <c r="F79" s="49">
        <f>IFERROR(SUM(C79:E79),IF(Data!$B$2="",0,"-"))</f>
        <v>545.16834199999994</v>
      </c>
      <c r="G79" s="50">
        <f>IFERROR(F79-Annex!$B$10,IF(Data!$B$2="",0,"-"))</f>
        <v>118.56034199999993</v>
      </c>
      <c r="H79" s="50">
        <f>IFERROR(AVERAGE(INDEX(G:G,IFERROR(MATCH($B79-Annex!$B$12/60,$B:$B),2)):G79),IF(Data!$B$2="",0,"-"))</f>
        <v>118.75885450000003</v>
      </c>
      <c r="I79" s="50">
        <f>IFERROR(-14000*(G79-INDEX(G:G,IFERROR(MATCH($B79-Annex!$B$11/60,$B:$B),2)))/(60*($B79-INDEX($B:$B,IFERROR(MATCH($B79-Annex!$B$11/60,$B:$B),2)))),IF(Data!$B$2="",0,"-"))</f>
        <v>147.61951881941056</v>
      </c>
      <c r="J79" s="50">
        <f>IFERROR(-14000*(H79-INDEX(H:H,IFERROR(MATCH($B79-Annex!$B$13/60,$B:$B),2)))/(60*($B79-INDEX($B:$B,IFERROR(MATCH($B79-Annex!$B$13/60,$B:$B),2)))),IF(Data!$B$2="",0,"-"))</f>
        <v>146.85161896081812</v>
      </c>
      <c r="K79" s="20">
        <v>2193.97714</v>
      </c>
      <c r="L79" s="20">
        <v>34.621000000000002</v>
      </c>
      <c r="M79" s="20">
        <v>9.8999999999999993E+37</v>
      </c>
      <c r="N79" s="20">
        <v>442.03399999999999</v>
      </c>
      <c r="O79" s="20">
        <v>60.954999999999998</v>
      </c>
      <c r="P79" s="20">
        <v>759.70500000000004</v>
      </c>
      <c r="Q79" s="20">
        <v>-20.294</v>
      </c>
      <c r="R79" s="20">
        <v>7.9409999999999998</v>
      </c>
      <c r="S79" s="20">
        <v>-21.151</v>
      </c>
      <c r="T79" s="20">
        <v>598.64300000000003</v>
      </c>
      <c r="U79" s="20">
        <v>142.71899999999999</v>
      </c>
      <c r="V79" s="20">
        <v>402.63900000000001</v>
      </c>
      <c r="W79" s="20">
        <v>531.41099999999994</v>
      </c>
      <c r="X79" s="20">
        <v>9.8999999999999993E+37</v>
      </c>
      <c r="Y79" s="20">
        <v>21.274999999999999</v>
      </c>
      <c r="Z79" s="20">
        <v>9.8999999999999993E+37</v>
      </c>
      <c r="AA79" s="20">
        <v>117.617</v>
      </c>
      <c r="AB79" s="20">
        <v>258.86200000000002</v>
      </c>
      <c r="AC79" s="20">
        <v>1005.614</v>
      </c>
      <c r="AD79" s="20">
        <v>372.55700000000002</v>
      </c>
      <c r="AE79" s="20">
        <v>312.41500000000002</v>
      </c>
      <c r="AF79" s="20">
        <v>-25.015000000000001</v>
      </c>
      <c r="AG79" s="20">
        <v>755.71900000000005</v>
      </c>
      <c r="AH79" s="50">
        <f>IFERROR(AVERAGE(INDEX(AL:AL,IFERROR(MATCH($B79-Annex!$B$4/60,$B:$B),2)):AL79),IF(Data!$B$2="",0,"-"))</f>
        <v>1.1593681029331024</v>
      </c>
      <c r="AI79" s="50">
        <f>IFERROR(AVERAGE(INDEX(AM:AM,IFERROR(MATCH($B79-Annex!$B$4/60,$B:$B),2)):AM79),IF(Data!$B$2="",0,"-"))</f>
        <v>-4.9837672604269896</v>
      </c>
      <c r="AJ79" s="50">
        <f>IFERROR(AVERAGE(INDEX(AN:AN,IFERROR(MATCH($B79-Annex!$B$4/60,$B:$B),2)):AN79),IF(Data!$B$2="",0,"-"))</f>
        <v>-16.725841222400387</v>
      </c>
      <c r="AK79" s="50">
        <f>IFERROR(AVERAGE(INDEX(AO:AO,IFERROR(MATCH($B79-Annex!$B$4/60,$B:$B),2)):AO79),IF(Data!$B$2="",0,"-"))</f>
        <v>9.0782294650195459E+140</v>
      </c>
      <c r="AL79" s="50">
        <f>IFERROR((5.670373*10^-8*(AP79+273.15)^4+((Annex!$B$5+Annex!$B$6)*(AP79-L79)+Annex!$B$7*(AP79-INDEX(AP:AP,IFERROR(MATCH($B79-Annex!$B$9/60,$B:$B),2)))/(60*($B79-INDEX($B:$B,IFERROR(MATCH($B79-Annex!$B$9/60,$B:$B),2)))))/Annex!$B$8)/1000,IF(Data!$B$2="",0,"-"))</f>
        <v>1.548406584904191</v>
      </c>
      <c r="AM79" s="50">
        <f>IFERROR((5.670373*10^-8*(AQ79+273.15)^4+((Annex!$B$5+Annex!$B$6)*(AQ79-O79)+Annex!$B$7*(AQ79-INDEX(AQ:AQ,IFERROR(MATCH($B79-Annex!$B$9/60,$B:$B),2)))/(60*($B79-INDEX($B:$B,IFERROR(MATCH($B79-Annex!$B$9/60,$B:$B),2)))))/Annex!$B$8)/1000,IF(Data!$B$2="",0,"-"))</f>
        <v>-8.5761791763431408</v>
      </c>
      <c r="AN79" s="50">
        <f>IFERROR((5.670373*10^-8*(AR79+273.15)^4+((Annex!$B$5+Annex!$B$6)*(AR79-R79)+Annex!$B$7*(AR79-INDEX(AR:AR,IFERROR(MATCH($B79-Annex!$B$9/60,$B:$B),2)))/(60*($B79-INDEX($B:$B,IFERROR(MATCH($B79-Annex!$B$9/60,$B:$B),2)))))/Annex!$B$8)/1000,IF(Data!$B$2="",0,"-"))</f>
        <v>22.738291948428962</v>
      </c>
      <c r="AO79" s="50">
        <f>IFERROR((5.670373*10^-8*(AS79+273.15)^4+((Annex!$B$5+Annex!$B$6)*(AS79-U79)+Annex!$B$7*(AS79-INDEX(AS:AS,IFERROR(MATCH($B79-Annex!$B$9/60,$B:$B),2)))/(60*($B79-INDEX($B:$B,IFERROR(MATCH($B79-Annex!$B$9/60,$B:$B),2)))))/Annex!$B$8)/1000,IF(Data!$B$2="",0,"-"))</f>
        <v>5.4469376790117275E+141</v>
      </c>
      <c r="AP79" s="20">
        <v>34.499000000000002</v>
      </c>
      <c r="AQ79" s="20">
        <v>139.90299999999999</v>
      </c>
      <c r="AR79" s="20">
        <v>150.363</v>
      </c>
      <c r="AS79" s="20">
        <v>9.8999999999999993E+37</v>
      </c>
      <c r="AT79" s="20">
        <v>19.713999999999999</v>
      </c>
      <c r="AU79" s="20">
        <v>31.638000000000002</v>
      </c>
      <c r="AV79" s="20">
        <v>748.63199999999995</v>
      </c>
      <c r="AW79" s="50">
        <f>IFERROR(AVERAGE(INDEX(BC:BC,IFERROR(MATCH($B79-Annex!$B$4/60,$B:$B),2)):BC79),IF(Data!$B$2="",0,"-"))</f>
        <v>5.4469376790117275E+141</v>
      </c>
      <c r="AX79" s="50">
        <f>IFERROR(AVERAGE(INDEX(BD:BD,IFERROR(MATCH($B79-Annex!$B$4/60,$B:$B),2)):BD79),IF(Data!$B$2="",0,"-"))</f>
        <v>50.655480755450419</v>
      </c>
      <c r="AY79" s="50">
        <f>IFERROR(AVERAGE(INDEX(BE:BE,IFERROR(MATCH($B79-Annex!$B$4/60,$B:$B),2)):BE79),IF(Data!$B$2="",0,"-"))</f>
        <v>47.377885047332462</v>
      </c>
      <c r="AZ79" s="50">
        <f>IFERROR(AVERAGE(INDEX(BF:BF,IFERROR(MATCH($B79-Annex!$B$4/60,$B:$B),2)):BF79),IF(Data!$B$2="",0,"-"))</f>
        <v>19.558483358910983</v>
      </c>
      <c r="BA79" s="50">
        <f>IFERROR(AVERAGE(INDEX(BG:BG,IFERROR(MATCH($B79-Annex!$B$4/60,$B:$B),2)):BG79),IF(Data!$B$2="",0,"-"))</f>
        <v>-2.2274999999999997E+36</v>
      </c>
      <c r="BB79" s="50">
        <f>IFERROR(AVERAGE(INDEX(BH:BH,IFERROR(MATCH($B79-Annex!$B$4/60,$B:$B),2)):BH79),IF(Data!$B$2="",0,"-"))</f>
        <v>37.662771105250854</v>
      </c>
      <c r="BC79" s="50">
        <f>IFERROR((5.670373*10^-8*(BI79+273.15)^4+((Annex!$B$5+Annex!$B$6)*(BI79-L79)+Annex!$B$7*(BI79-INDEX(BI:BI,IFERROR(MATCH($B79-Annex!$B$9/60,$B:$B),2)))/(60*($B79-INDEX($B:$B,IFERROR(MATCH($B79-Annex!$B$9/60,$B:$B),2)))))/Annex!$B$8)/1000,IF(Data!$B$2="",0,"-"))</f>
        <v>5.4469376790117275E+141</v>
      </c>
      <c r="BD79" s="50">
        <f>IFERROR((5.670373*10^-8*(BJ79+273.15)^4+((Annex!$B$5+Annex!$B$6)*(BJ79-O79)+Annex!$B$7*(BJ79-INDEX(BJ:BJ,IFERROR(MATCH($B79-Annex!$B$9/60,$B:$B),2)))/(60*($B79-INDEX($B:$B,IFERROR(MATCH($B79-Annex!$B$9/60,$B:$B),2)))))/Annex!$B$8)/1000,IF(Data!$B$2="",0,"-"))</f>
        <v>-7.6108187996400742</v>
      </c>
      <c r="BE79" s="50">
        <f>IFERROR((5.670373*10^-8*(BK79+273.15)^4+((Annex!$B$5+Annex!$B$6)*(BK79-R79)+Annex!$B$7*(BK79-INDEX(BK:BK,IFERROR(MATCH($B79-Annex!$B$9/60,$B:$B),2)))/(60*($B79-INDEX($B:$B,IFERROR(MATCH($B79-Annex!$B$9/60,$B:$B),2)))))/Annex!$B$8)/1000,IF(Data!$B$2="",0,"-"))</f>
        <v>55.201839496400368</v>
      </c>
      <c r="BF79" s="50">
        <f>IFERROR((5.670373*10^-8*(BL79+273.15)^4+((Annex!$B$5+Annex!$B$6)*(BL79-U79)+Annex!$B$7*(BL79-INDEX(BL:BL,IFERROR(MATCH($B79-Annex!$B$9/60,$B:$B),2)))/(60*($B79-INDEX($B:$B,IFERROR(MATCH($B79-Annex!$B$9/60,$B:$B),2)))))/Annex!$B$8)/1000,IF(Data!$B$2="",0,"-"))</f>
        <v>65.945147579296489</v>
      </c>
      <c r="BG79" s="50">
        <f>IFERROR((5.670373*10^-8*(BM79+273.15)^4+((Annex!$B$5+Annex!$B$6)*(BM79-X79)+Annex!$B$7*(BM79-INDEX(BM:BM,IFERROR(MATCH($B79-Annex!$B$9/60,$B:$B),2)))/(60*($B79-INDEX($B:$B,IFERROR(MATCH($B79-Annex!$B$9/60,$B:$B),2)))))/Annex!$B$8)/1000,IF(Data!$B$2="",0,"-"))</f>
        <v>-2.2274999999999997E+36</v>
      </c>
      <c r="BH79" s="50">
        <f>IFERROR((5.670373*10^-8*(BN79+273.15)^4+((Annex!$B$5+Annex!$B$6)*(BN79-AA79)+Annex!$B$7*(BN79-INDEX(BN:BN,IFERROR(MATCH($B79-Annex!$B$9/60,$B:$B),2)))/(60*($B79-INDEX($B:$B,IFERROR(MATCH($B79-Annex!$B$9/60,$B:$B),2)))))/Annex!$B$8)/1000,IF(Data!$B$2="",0,"-"))</f>
        <v>70.349929542157298</v>
      </c>
      <c r="BI79" s="20">
        <v>9.8999999999999993E+37</v>
      </c>
      <c r="BJ79" s="20">
        <v>517.221</v>
      </c>
      <c r="BK79" s="20">
        <v>537.63400000000001</v>
      </c>
      <c r="BL79" s="20">
        <v>598.19200000000001</v>
      </c>
      <c r="BM79" s="20">
        <v>630.11800000000005</v>
      </c>
      <c r="BN79" s="20">
        <v>632.18200000000002</v>
      </c>
    </row>
    <row r="80" spans="1:66" x14ac:dyDescent="0.3">
      <c r="A80" s="5">
        <v>79</v>
      </c>
      <c r="B80" s="19">
        <v>7.0396666671149433</v>
      </c>
      <c r="C80" s="20">
        <v>163.943206</v>
      </c>
      <c r="D80" s="20">
        <v>163.01734099999999</v>
      </c>
      <c r="E80" s="20">
        <v>218.02451400000001</v>
      </c>
      <c r="F80" s="49">
        <f>IFERROR(SUM(C80:E80),IF(Data!$B$2="",0,"-"))</f>
        <v>544.98506100000009</v>
      </c>
      <c r="G80" s="50">
        <f>IFERROR(F80-Annex!$B$10,IF(Data!$B$2="",0,"-"))</f>
        <v>118.37706100000008</v>
      </c>
      <c r="H80" s="50">
        <f>IFERROR(AVERAGE(INDEX(G:G,IFERROR(MATCH($B80-Annex!$B$12/60,$B:$B),2)):G80),IF(Data!$B$2="",0,"-"))</f>
        <v>118.66982250000001</v>
      </c>
      <c r="I80" s="50">
        <f>IFERROR(-14000*(G80-INDEX(G:G,IFERROR(MATCH($B80-Annex!$B$11/60,$B:$B),2)))/(60*($B80-INDEX($B:$B,IFERROR(MATCH($B80-Annex!$B$11/60,$B:$B),2)))),IF(Data!$B$2="",0,"-"))</f>
        <v>174.35704081837653</v>
      </c>
      <c r="J80" s="50">
        <f>IFERROR(-14000*(H80-INDEX(H:H,IFERROR(MATCH($B80-Annex!$B$13/60,$B:$B),2)))/(60*($B80-INDEX($B:$B,IFERROR(MATCH($B80-Annex!$B$13/60,$B:$B),2)))),IF(Data!$B$2="",0,"-"))</f>
        <v>153.48229989098337</v>
      </c>
      <c r="K80" s="20">
        <v>1305.5667800000001</v>
      </c>
      <c r="L80" s="20">
        <v>35.171999999999997</v>
      </c>
      <c r="M80" s="20">
        <v>907.59199999999998</v>
      </c>
      <c r="N80" s="20">
        <v>-13.643000000000001</v>
      </c>
      <c r="O80" s="20">
        <v>155.68</v>
      </c>
      <c r="P80" s="20">
        <v>267.94900000000001</v>
      </c>
      <c r="Q80" s="20">
        <v>402.93200000000002</v>
      </c>
      <c r="R80" s="20">
        <v>9.8999999999999993E+37</v>
      </c>
      <c r="S80" s="20">
        <v>589.577</v>
      </c>
      <c r="T80" s="20">
        <v>445.90600000000001</v>
      </c>
      <c r="U80" s="20">
        <v>180.08199999999999</v>
      </c>
      <c r="V80" s="20">
        <v>-150.72300000000001</v>
      </c>
      <c r="W80" s="20">
        <v>266.40600000000001</v>
      </c>
      <c r="X80" s="20">
        <v>9.8999999999999993E+37</v>
      </c>
      <c r="Y80" s="20">
        <v>414.46600000000001</v>
      </c>
      <c r="Z80" s="20">
        <v>9.8999999999999993E+37</v>
      </c>
      <c r="AA80" s="20">
        <v>-66.12</v>
      </c>
      <c r="AB80" s="20">
        <v>162.28100000000001</v>
      </c>
      <c r="AC80" s="20">
        <v>502.36099999999999</v>
      </c>
      <c r="AD80" s="20">
        <v>-51.65</v>
      </c>
      <c r="AE80" s="20">
        <v>712.65</v>
      </c>
      <c r="AF80" s="20">
        <v>541.92899999999997</v>
      </c>
      <c r="AG80" s="20">
        <v>611.11</v>
      </c>
      <c r="AH80" s="50">
        <f>IFERROR(AVERAGE(INDEX(AL:AL,IFERROR(MATCH($B80-Annex!$B$4/60,$B:$B),2)):AL80),IF(Data!$B$2="",0,"-"))</f>
        <v>1.275577246653494</v>
      </c>
      <c r="AI80" s="50">
        <f>IFERROR(AVERAGE(INDEX(AM:AM,IFERROR(MATCH($B80-Annex!$B$4/60,$B:$B),2)):AM80),IF(Data!$B$2="",0,"-"))</f>
        <v>-21.313475875171534</v>
      </c>
      <c r="AJ80" s="50">
        <f>IFERROR(AVERAGE(INDEX(AN:AN,IFERROR(MATCH($B80-Annex!$B$4/60,$B:$B),2)):AN80),IF(Data!$B$2="",0,"-"))</f>
        <v>-3.7124999999999993E+35</v>
      </c>
      <c r="AK80" s="50">
        <f>IFERROR(AVERAGE(INDEX(AO:AO,IFERROR(MATCH($B80-Annex!$B$4/60,$B:$B),2)):AO80),IF(Data!$B$2="",0,"-"))</f>
        <v>9.0782294650195459E+140</v>
      </c>
      <c r="AL80" s="50">
        <f>IFERROR((5.670373*10^-8*(AP80+273.15)^4+((Annex!$B$5+Annex!$B$6)*(AP80-L80)+Annex!$B$7*(AP80-INDEX(AP:AP,IFERROR(MATCH($B80-Annex!$B$9/60,$B:$B),2)))/(60*($B80-INDEX($B:$B,IFERROR(MATCH($B80-Annex!$B$9/60,$B:$B),2)))))/Annex!$B$8)/1000,IF(Data!$B$2="",0,"-"))</f>
        <v>1.5917147966406078</v>
      </c>
      <c r="AM80" s="50">
        <f>IFERROR((5.670373*10^-8*(AQ80+273.15)^4+((Annex!$B$5+Annex!$B$6)*(AQ80-O80)+Annex!$B$7*(AQ80-INDEX(AQ:AQ,IFERROR(MATCH($B80-Annex!$B$9/60,$B:$B),2)))/(60*($B80-INDEX($B:$B,IFERROR(MATCH($B80-Annex!$B$9/60,$B:$B),2)))))/Annex!$B$8)/1000,IF(Data!$B$2="",0,"-"))</f>
        <v>-72.598649683369786</v>
      </c>
      <c r="AN80" s="50">
        <f>IFERROR((5.670373*10^-8*(AR80+273.15)^4+((Annex!$B$5+Annex!$B$6)*(AR80-R80)+Annex!$B$7*(AR80-INDEX(AR:AR,IFERROR(MATCH($B80-Annex!$B$9/60,$B:$B),2)))/(60*($B80-INDEX($B:$B,IFERROR(MATCH($B80-Annex!$B$9/60,$B:$B),2)))))/Annex!$B$8)/1000,IF(Data!$B$2="",0,"-"))</f>
        <v>-2.2274999999999997E+36</v>
      </c>
      <c r="AO80" s="50">
        <f>IFERROR((5.670373*10^-8*(AS80+273.15)^4+((Annex!$B$5+Annex!$B$6)*(AS80-U80)+Annex!$B$7*(AS80-INDEX(AS:AS,IFERROR(MATCH($B80-Annex!$B$9/60,$B:$B),2)))/(60*($B80-INDEX($B:$B,IFERROR(MATCH($B80-Annex!$B$9/60,$B:$B),2)))))/Annex!$B$8)/1000,IF(Data!$B$2="",0,"-"))</f>
        <v>-6.3267033342825387</v>
      </c>
      <c r="AP80" s="20">
        <v>35.674999999999997</v>
      </c>
      <c r="AQ80" s="20">
        <v>-77.450999999999993</v>
      </c>
      <c r="AR80" s="20">
        <v>225.304</v>
      </c>
      <c r="AS80" s="20">
        <v>-29.158000000000001</v>
      </c>
      <c r="AT80" s="20">
        <v>19.811</v>
      </c>
      <c r="AU80" s="20">
        <v>31.664000000000001</v>
      </c>
      <c r="AV80" s="20">
        <v>675.70500000000004</v>
      </c>
      <c r="AW80" s="50">
        <f>IFERROR(AVERAGE(INDEX(BC:BC,IFERROR(MATCH($B80-Annex!$B$4/60,$B:$B),2)):BC80),IF(Data!$B$2="",0,"-"))</f>
        <v>5.4469376790117275E+141</v>
      </c>
      <c r="AX80" s="50">
        <f>IFERROR(AVERAGE(INDEX(BD:BD,IFERROR(MATCH($B80-Annex!$B$4/60,$B:$B),2)):BD80),IF(Data!$B$2="",0,"-"))</f>
        <v>74.149916207710405</v>
      </c>
      <c r="AY80" s="50">
        <f>IFERROR(AVERAGE(INDEX(BE:BE,IFERROR(MATCH($B80-Annex!$B$4/60,$B:$B),2)):BE80),IF(Data!$B$2="",0,"-"))</f>
        <v>-3.7124999999999993E+35</v>
      </c>
      <c r="AZ80" s="50">
        <f>IFERROR(AVERAGE(INDEX(BF:BF,IFERROR(MATCH($B80-Annex!$B$4/60,$B:$B),2)):BF80),IF(Data!$B$2="",0,"-"))</f>
        <v>49.369701315061185</v>
      </c>
      <c r="BA80" s="50">
        <f>IFERROR(AVERAGE(INDEX(BG:BG,IFERROR(MATCH($B80-Annex!$B$4/60,$B:$B),2)):BG80),IF(Data!$B$2="",0,"-"))</f>
        <v>-2.2274999999999997E+36</v>
      </c>
      <c r="BB80" s="50">
        <f>IFERROR(AVERAGE(INDEX(BH:BH,IFERROR(MATCH($B80-Annex!$B$4/60,$B:$B),2)):BH80),IF(Data!$B$2="",0,"-"))</f>
        <v>44.777265778332627</v>
      </c>
      <c r="BC80" s="50">
        <f>IFERROR((5.670373*10^-8*(BI80+273.15)^4+((Annex!$B$5+Annex!$B$6)*(BI80-L80)+Annex!$B$7*(BI80-INDEX(BI:BI,IFERROR(MATCH($B80-Annex!$B$9/60,$B:$B),2)))/(60*($B80-INDEX($B:$B,IFERROR(MATCH($B80-Annex!$B$9/60,$B:$B),2)))))/Annex!$B$8)/1000,IF(Data!$B$2="",0,"-"))</f>
        <v>5.4469376790117275E+141</v>
      </c>
      <c r="BD80" s="50">
        <f>IFERROR((5.670373*10^-8*(BJ80+273.15)^4+((Annex!$B$5+Annex!$B$6)*(BJ80-O80)+Annex!$B$7*(BJ80-INDEX(BJ:BJ,IFERROR(MATCH($B80-Annex!$B$9/60,$B:$B),2)))/(60*($B80-INDEX($B:$B,IFERROR(MATCH($B80-Annex!$B$9/60,$B:$B),2)))))/Annex!$B$8)/1000,IF(Data!$B$2="",0,"-"))</f>
        <v>109.32268968435328</v>
      </c>
      <c r="BE80" s="50">
        <f>IFERROR((5.670373*10^-8*(BK80+273.15)^4+((Annex!$B$5+Annex!$B$6)*(BK80-R80)+Annex!$B$7*(BK80-INDEX(BK:BK,IFERROR(MATCH($B80-Annex!$B$9/60,$B:$B),2)))/(60*($B80-INDEX($B:$B,IFERROR(MATCH($B80-Annex!$B$9/60,$B:$B),2)))))/Annex!$B$8)/1000,IF(Data!$B$2="",0,"-"))</f>
        <v>-2.2274999999999997E+36</v>
      </c>
      <c r="BF80" s="50">
        <f>IFERROR((5.670373*10^-8*(BL80+273.15)^4+((Annex!$B$5+Annex!$B$6)*(BL80-U80)+Annex!$B$7*(BL80-INDEX(BL:BL,IFERROR(MATCH($B80-Annex!$B$9/60,$B:$B),2)))/(60*($B80-INDEX($B:$B,IFERROR(MATCH($B80-Annex!$B$9/60,$B:$B),2)))))/Annex!$B$8)/1000,IF(Data!$B$2="",0,"-"))</f>
        <v>115.66277856066648</v>
      </c>
      <c r="BG80" s="50">
        <f>IFERROR((5.670373*10^-8*(BM80+273.15)^4+((Annex!$B$5+Annex!$B$6)*(BM80-X80)+Annex!$B$7*(BM80-INDEX(BM:BM,IFERROR(MATCH($B80-Annex!$B$9/60,$B:$B),2)))/(60*($B80-INDEX($B:$B,IFERROR(MATCH($B80-Annex!$B$9/60,$B:$B),2)))))/Annex!$B$8)/1000,IF(Data!$B$2="",0,"-"))</f>
        <v>-2.2274999999999997E+36</v>
      </c>
      <c r="BH80" s="50">
        <f>IFERROR((5.670373*10^-8*(BN80+273.15)^4+((Annex!$B$5+Annex!$B$6)*(BN80-AA80)+Annex!$B$7*(BN80-INDEX(BN:BN,IFERROR(MATCH($B80-Annex!$B$9/60,$B:$B),2)))/(60*($B80-INDEX($B:$B,IFERROR(MATCH($B80-Annex!$B$9/60,$B:$B),2)))))/Annex!$B$8)/1000,IF(Data!$B$2="",0,"-"))</f>
        <v>49.23211978526632</v>
      </c>
      <c r="BI80" s="20">
        <v>9.8999999999999993E+37</v>
      </c>
      <c r="BJ80" s="20">
        <v>748.88</v>
      </c>
      <c r="BK80" s="20">
        <v>501.56299999999999</v>
      </c>
      <c r="BL80" s="20">
        <v>717.87900000000002</v>
      </c>
      <c r="BM80" s="20">
        <v>526.06100000000004</v>
      </c>
      <c r="BN80" s="20">
        <v>589.14300000000003</v>
      </c>
    </row>
    <row r="81" spans="1:66" x14ac:dyDescent="0.3">
      <c r="A81" s="5">
        <v>80</v>
      </c>
      <c r="B81" s="19">
        <v>7.1229999989736825</v>
      </c>
      <c r="C81" s="20">
        <v>163.938322</v>
      </c>
      <c r="D81" s="20">
        <v>163.07761199999999</v>
      </c>
      <c r="E81" s="20">
        <v>217.957697</v>
      </c>
      <c r="F81" s="49">
        <f>IFERROR(SUM(C81:E81),IF(Data!$B$2="",0,"-"))</f>
        <v>544.97363100000007</v>
      </c>
      <c r="G81" s="50">
        <f>IFERROR(F81-Annex!$B$10,IF(Data!$B$2="",0,"-"))</f>
        <v>118.36563100000006</v>
      </c>
      <c r="H81" s="50">
        <f>IFERROR(AVERAGE(INDEX(G:G,IFERROR(MATCH($B81-Annex!$B$12/60,$B:$B),2)):G81),IF(Data!$B$2="",0,"-"))</f>
        <v>118.58240433333337</v>
      </c>
      <c r="I81" s="50">
        <f>IFERROR(-14000*(G81-INDEX(G:G,IFERROR(MATCH($B81-Annex!$B$11/60,$B:$B),2)))/(60*($B81-INDEX($B:$B,IFERROR(MATCH($B81-Annex!$B$11/60,$B:$B),2)))),IF(Data!$B$2="",0,"-"))</f>
        <v>179.32721150010016</v>
      </c>
      <c r="J81" s="50">
        <f>IFERROR(-14000*(H81-INDEX(H:H,IFERROR(MATCH($B81-Annex!$B$13/60,$B:$B),2)))/(60*($B81-INDEX($B:$B,IFERROR(MATCH($B81-Annex!$B$13/60,$B:$B),2)))),IF(Data!$B$2="",0,"-"))</f>
        <v>163.36695631108017</v>
      </c>
      <c r="K81" s="20">
        <v>1615.89012</v>
      </c>
      <c r="L81" s="20">
        <v>35.405999999999999</v>
      </c>
      <c r="M81" s="20">
        <v>9.8999999999999993E+37</v>
      </c>
      <c r="N81" s="20">
        <v>398.39299999999997</v>
      </c>
      <c r="O81" s="20">
        <v>214.79300000000001</v>
      </c>
      <c r="P81" s="20">
        <v>648.42399999999998</v>
      </c>
      <c r="Q81" s="20">
        <v>331.529</v>
      </c>
      <c r="R81" s="20">
        <v>9.8999999999999993E+37</v>
      </c>
      <c r="S81" s="20">
        <v>167.971</v>
      </c>
      <c r="T81" s="20">
        <v>308.29500000000002</v>
      </c>
      <c r="U81" s="20">
        <v>315.21699999999998</v>
      </c>
      <c r="V81" s="20">
        <v>231.976</v>
      </c>
      <c r="W81" s="20">
        <v>607.06899999999996</v>
      </c>
      <c r="X81" s="20">
        <v>9.8999999999999993E+37</v>
      </c>
      <c r="Y81" s="20">
        <v>274.46600000000001</v>
      </c>
      <c r="Z81" s="20">
        <v>1326.75</v>
      </c>
      <c r="AA81" s="20">
        <v>-145.09899999999999</v>
      </c>
      <c r="AB81" s="20">
        <v>82.936999999999998</v>
      </c>
      <c r="AC81" s="20">
        <v>780.82600000000002</v>
      </c>
      <c r="AD81" s="20">
        <v>392.16199999999998</v>
      </c>
      <c r="AE81" s="20">
        <v>597.00400000000002</v>
      </c>
      <c r="AF81" s="20">
        <v>55.886000000000003</v>
      </c>
      <c r="AG81" s="20">
        <v>443.94</v>
      </c>
      <c r="AH81" s="50">
        <f>IFERROR(AVERAGE(INDEX(AL:AL,IFERROR(MATCH($B81-Annex!$B$4/60,$B:$B),2)):AL81),IF(Data!$B$2="",0,"-"))</f>
        <v>1.3884600076043327</v>
      </c>
      <c r="AI81" s="50">
        <f>IFERROR(AVERAGE(INDEX(AM:AM,IFERROR(MATCH($B81-Annex!$B$4/60,$B:$B),2)):AM81),IF(Data!$B$2="",0,"-"))</f>
        <v>-39.023226440940654</v>
      </c>
      <c r="AJ81" s="50">
        <f>IFERROR(AVERAGE(INDEX(AN:AN,IFERROR(MATCH($B81-Annex!$B$4/60,$B:$B),2)):AN81),IF(Data!$B$2="",0,"-"))</f>
        <v>-7.4249999999999985E+35</v>
      </c>
      <c r="AK81" s="50">
        <f>IFERROR(AVERAGE(INDEX(AO:AO,IFERROR(MATCH($B81-Annex!$B$4/60,$B:$B),2)):AO81),IF(Data!$B$2="",0,"-"))</f>
        <v>9.0782294650195459E+140</v>
      </c>
      <c r="AL81" s="50">
        <f>IFERROR((5.670373*10^-8*(AP81+273.15)^4+((Annex!$B$5+Annex!$B$6)*(AP81-L81)+Annex!$B$7*(AP81-INDEX(AP:AP,IFERROR(MATCH($B81-Annex!$B$9/60,$B:$B),2)))/(60*($B81-INDEX($B:$B,IFERROR(MATCH($B81-Annex!$B$9/60,$B:$B),2)))))/Annex!$B$8)/1000,IF(Data!$B$2="",0,"-"))</f>
        <v>1.6993127122165947</v>
      </c>
      <c r="AM81" s="50">
        <f>IFERROR((5.670373*10^-8*(AQ81+273.15)^4+((Annex!$B$5+Annex!$B$6)*(AQ81-O81)+Annex!$B$7*(AQ81-INDEX(AQ:AQ,IFERROR(MATCH($B81-Annex!$B$9/60,$B:$B),2)))/(60*($B81-INDEX($B:$B,IFERROR(MATCH($B81-Annex!$B$9/60,$B:$B),2)))))/Annex!$B$8)/1000,IF(Data!$B$2="",0,"-"))</f>
        <v>-92.540098054221033</v>
      </c>
      <c r="AN81" s="50">
        <f>IFERROR((5.670373*10^-8*(AR81+273.15)^4+((Annex!$B$5+Annex!$B$6)*(AR81-R81)+Annex!$B$7*(AR81-INDEX(AR:AR,IFERROR(MATCH($B81-Annex!$B$9/60,$B:$B),2)))/(60*($B81-INDEX($B:$B,IFERROR(MATCH($B81-Annex!$B$9/60,$B:$B),2)))))/Annex!$B$8)/1000,IF(Data!$B$2="",0,"-"))</f>
        <v>-2.2274999999999997E+36</v>
      </c>
      <c r="AO81" s="50">
        <f>IFERROR((5.670373*10^-8*(AS81+273.15)^4+((Annex!$B$5+Annex!$B$6)*(AS81-U81)+Annex!$B$7*(AS81-INDEX(AS:AS,IFERROR(MATCH($B81-Annex!$B$9/60,$B:$B),2)))/(60*($B81-INDEX($B:$B,IFERROR(MATCH($B81-Annex!$B$9/60,$B:$B),2)))))/Annex!$B$8)/1000,IF(Data!$B$2="",0,"-"))</f>
        <v>-4.9405894032465323E+37</v>
      </c>
      <c r="AP81" s="20">
        <v>36.792999999999999</v>
      </c>
      <c r="AQ81" s="20">
        <v>-34.651000000000003</v>
      </c>
      <c r="AR81" s="20">
        <v>221.6</v>
      </c>
      <c r="AS81" s="20">
        <v>153.75899999999999</v>
      </c>
      <c r="AT81" s="20">
        <v>19.89</v>
      </c>
      <c r="AU81" s="20">
        <v>31.742000000000001</v>
      </c>
      <c r="AV81" s="20">
        <v>597.48800000000006</v>
      </c>
      <c r="AW81" s="50">
        <f>IFERROR(AVERAGE(INDEX(BC:BC,IFERROR(MATCH($B81-Annex!$B$4/60,$B:$B),2)):BC81),IF(Data!$B$2="",0,"-"))</f>
        <v>5.4469376790117275E+141</v>
      </c>
      <c r="AX81" s="50">
        <f>IFERROR(AVERAGE(INDEX(BD:BD,IFERROR(MATCH($B81-Annex!$B$4/60,$B:$B),2)):BD81),IF(Data!$B$2="",0,"-"))</f>
        <v>79.266931226787094</v>
      </c>
      <c r="AY81" s="50">
        <f>IFERROR(AVERAGE(INDEX(BE:BE,IFERROR(MATCH($B81-Annex!$B$4/60,$B:$B),2)):BE81),IF(Data!$B$2="",0,"-"))</f>
        <v>-7.4249999999999985E+35</v>
      </c>
      <c r="AZ81" s="50">
        <f>IFERROR(AVERAGE(INDEX(BF:BF,IFERROR(MATCH($B81-Annex!$B$4/60,$B:$B),2)):BF81),IF(Data!$B$2="",0,"-"))</f>
        <v>58.621547810071199</v>
      </c>
      <c r="BA81" s="50">
        <f>IFERROR(AVERAGE(INDEX(BG:BG,IFERROR(MATCH($B81-Annex!$B$4/60,$B:$B),2)):BG81),IF(Data!$B$2="",0,"-"))</f>
        <v>-2.2274999999999997E+36</v>
      </c>
      <c r="BB81" s="50">
        <f>IFERROR(AVERAGE(INDEX(BH:BH,IFERROR(MATCH($B81-Annex!$B$4/60,$B:$B),2)):BH81),IF(Data!$B$2="",0,"-"))</f>
        <v>44.438517948035354</v>
      </c>
      <c r="BC81" s="50">
        <f>IFERROR((5.670373*10^-8*(BI81+273.15)^4+((Annex!$B$5+Annex!$B$6)*(BI81-L81)+Annex!$B$7*(BI81-INDEX(BI:BI,IFERROR(MATCH($B81-Annex!$B$9/60,$B:$B),2)))/(60*($B81-INDEX($B:$B,IFERROR(MATCH($B81-Annex!$B$9/60,$B:$B),2)))))/Annex!$B$8)/1000,IF(Data!$B$2="",0,"-"))</f>
        <v>5.4469376790117275E+141</v>
      </c>
      <c r="BD81" s="50">
        <f>IFERROR((5.670373*10^-8*(BJ81+273.15)^4+((Annex!$B$5+Annex!$B$6)*(BJ81-O81)+Annex!$B$7*(BJ81-INDEX(BJ:BJ,IFERROR(MATCH($B81-Annex!$B$9/60,$B:$B),2)))/(60*($B81-INDEX($B:$B,IFERROR(MATCH($B81-Annex!$B$9/60,$B:$B),2)))))/Annex!$B$8)/1000,IF(Data!$B$2="",0,"-"))</f>
        <v>60.79055062217747</v>
      </c>
      <c r="BE81" s="50">
        <f>IFERROR((5.670373*10^-8*(BK81+273.15)^4+((Annex!$B$5+Annex!$B$6)*(BK81-R81)+Annex!$B$7*(BK81-INDEX(BK:BK,IFERROR(MATCH($B81-Annex!$B$9/60,$B:$B),2)))/(60*($B81-INDEX($B:$B,IFERROR(MATCH($B81-Annex!$B$9/60,$B:$B),2)))))/Annex!$B$8)/1000,IF(Data!$B$2="",0,"-"))</f>
        <v>-2.2274999999999997E+36</v>
      </c>
      <c r="BF81" s="50">
        <f>IFERROR((5.670373*10^-8*(BL81+273.15)^4+((Annex!$B$5+Annex!$B$6)*(BL81-U81)+Annex!$B$7*(BL81-INDEX(BL:BL,IFERROR(MATCH($B81-Annex!$B$9/60,$B:$B),2)))/(60*($B81-INDEX($B:$B,IFERROR(MATCH($B81-Annex!$B$9/60,$B:$B),2)))))/Annex!$B$8)/1000,IF(Data!$B$2="",0,"-"))</f>
        <v>22.466466736054709</v>
      </c>
      <c r="BG81" s="50">
        <f>IFERROR((5.670373*10^-8*(BM81+273.15)^4+((Annex!$B$5+Annex!$B$6)*(BM81-X81)+Annex!$B$7*(BM81-INDEX(BM:BM,IFERROR(MATCH($B81-Annex!$B$9/60,$B:$B),2)))/(60*($B81-INDEX($B:$B,IFERROR(MATCH($B81-Annex!$B$9/60,$B:$B),2)))))/Annex!$B$8)/1000,IF(Data!$B$2="",0,"-"))</f>
        <v>-2.2274999999999997E+36</v>
      </c>
      <c r="BH81" s="50">
        <f>IFERROR((5.670373*10^-8*(BN81+273.15)^4+((Annex!$B$5+Annex!$B$6)*(BN81-AA81)+Annex!$B$7*(BN81-INDEX(BN:BN,IFERROR(MATCH($B81-Annex!$B$9/60,$B:$B),2)))/(60*($B81-INDEX($B:$B,IFERROR(MATCH($B81-Annex!$B$9/60,$B:$B),2)))))/Annex!$B$8)/1000,IF(Data!$B$2="",0,"-"))</f>
        <v>40.741039675355715</v>
      </c>
      <c r="BI81" s="20">
        <v>9.8999999999999993E+37</v>
      </c>
      <c r="BJ81" s="20">
        <v>566.65300000000002</v>
      </c>
      <c r="BK81" s="20">
        <v>354.83100000000002</v>
      </c>
      <c r="BL81" s="20">
        <v>573.26</v>
      </c>
      <c r="BM81" s="20">
        <v>635.40300000000002</v>
      </c>
      <c r="BN81" s="20">
        <v>610.48199999999997</v>
      </c>
    </row>
    <row r="82" spans="1:66" x14ac:dyDescent="0.3">
      <c r="A82" s="5">
        <v>81</v>
      </c>
      <c r="B82" s="19">
        <v>7.2149999986868352</v>
      </c>
      <c r="C82" s="20">
        <v>163.89031900000001</v>
      </c>
      <c r="D82" s="20">
        <v>163.03607299999999</v>
      </c>
      <c r="E82" s="20">
        <v>218.07340400000001</v>
      </c>
      <c r="F82" s="49">
        <f>IFERROR(SUM(C82:E82),IF(Data!$B$2="",0,"-"))</f>
        <v>544.99979599999995</v>
      </c>
      <c r="G82" s="50">
        <f>IFERROR(F82-Annex!$B$10,IF(Data!$B$2="",0,"-"))</f>
        <v>118.39179599999994</v>
      </c>
      <c r="H82" s="50">
        <f>IFERROR(AVERAGE(INDEX(G:G,IFERROR(MATCH($B82-Annex!$B$12/60,$B:$B),2)):G82),IF(Data!$B$2="",0,"-"))</f>
        <v>118.50899499999998</v>
      </c>
      <c r="I82" s="50">
        <f>IFERROR(-14000*(G82-INDEX(G:G,IFERROR(MATCH($B82-Annex!$B$11/60,$B:$B),2)))/(60*($B82-INDEX($B:$B,IFERROR(MATCH($B82-Annex!$B$11/60,$B:$B),2)))),IF(Data!$B$2="",0,"-"))</f>
        <v>157.48694129507248</v>
      </c>
      <c r="J82" s="50">
        <f>IFERROR(-14000*(H82-INDEX(H:H,IFERROR(MATCH($B82-Annex!$B$13/60,$B:$B),2)))/(60*($B82-INDEX($B:$B,IFERROR(MATCH($B82-Annex!$B$13/60,$B:$B),2)))),IF(Data!$B$2="",0,"-"))</f>
        <v>167.79498247609976</v>
      </c>
      <c r="K82" s="20">
        <v>1959.54441</v>
      </c>
      <c r="L82" s="20">
        <v>36.262</v>
      </c>
      <c r="M82" s="20">
        <v>653.42700000000002</v>
      </c>
      <c r="N82" s="20">
        <v>352.25900000000001</v>
      </c>
      <c r="O82" s="20">
        <v>269.36599999999999</v>
      </c>
      <c r="P82" s="20">
        <v>652.18100000000004</v>
      </c>
      <c r="Q82" s="20">
        <v>409.92599999999999</v>
      </c>
      <c r="R82" s="20">
        <v>9.8999999999999993E+37</v>
      </c>
      <c r="S82" s="20">
        <v>81.816000000000003</v>
      </c>
      <c r="T82" s="20">
        <v>190.27199999999999</v>
      </c>
      <c r="U82" s="20">
        <v>382.988</v>
      </c>
      <c r="V82" s="20">
        <v>206.905</v>
      </c>
      <c r="W82" s="20">
        <v>741.04600000000005</v>
      </c>
      <c r="X82" s="20">
        <v>9.8999999999999993E+37</v>
      </c>
      <c r="Y82" s="20">
        <v>353.87099999999998</v>
      </c>
      <c r="Z82" s="20">
        <v>1254.597</v>
      </c>
      <c r="AA82" s="20">
        <v>-34.470999999999997</v>
      </c>
      <c r="AB82" s="20">
        <v>-104.78700000000001</v>
      </c>
      <c r="AC82" s="20">
        <v>843.32799999999997</v>
      </c>
      <c r="AD82" s="20">
        <v>535.88699999999994</v>
      </c>
      <c r="AE82" s="20">
        <v>751.67</v>
      </c>
      <c r="AF82" s="20">
        <v>9.8999999999999993E+37</v>
      </c>
      <c r="AG82" s="20">
        <v>287.98599999999999</v>
      </c>
      <c r="AH82" s="50">
        <f>IFERROR(AVERAGE(INDEX(AL:AL,IFERROR(MATCH($B82-Annex!$B$4/60,$B:$B),2)):AL82),IF(Data!$B$2="",0,"-"))</f>
        <v>1.4916393912610995</v>
      </c>
      <c r="AI82" s="50">
        <f>IFERROR(AVERAGE(INDEX(AM:AM,IFERROR(MATCH($B82-Annex!$B$4/60,$B:$B),2)):AM82),IF(Data!$B$2="",0,"-"))</f>
        <v>-21.028694378151755</v>
      </c>
      <c r="AJ82" s="50">
        <f>IFERROR(AVERAGE(INDEX(AN:AN,IFERROR(MATCH($B82-Annex!$B$4/60,$B:$B),2)):AN82),IF(Data!$B$2="",0,"-"))</f>
        <v>-1.1137499999999998E+36</v>
      </c>
      <c r="AK82" s="50">
        <f>IFERROR(AVERAGE(INDEX(AO:AO,IFERROR(MATCH($B82-Annex!$B$4/60,$B:$B),2)):AO82),IF(Data!$B$2="",0,"-"))</f>
        <v>9.0782294650195459E+140</v>
      </c>
      <c r="AL82" s="50">
        <f>IFERROR((5.670373*10^-8*(AP82+273.15)^4+((Annex!$B$5+Annex!$B$6)*(AP82-L82)+Annex!$B$7*(AP82-INDEX(AP:AP,IFERROR(MATCH($B82-Annex!$B$9/60,$B:$B),2)))/(60*($B82-INDEX($B:$B,IFERROR(MATCH($B82-Annex!$B$9/60,$B:$B),2)))))/Annex!$B$8)/1000,IF(Data!$B$2="",0,"-"))</f>
        <v>1.7108012695896391</v>
      </c>
      <c r="AM82" s="50">
        <f>IFERROR((5.670373*10^-8*(AQ82+273.15)^4+((Annex!$B$5+Annex!$B$6)*(AQ82-O82)+Annex!$B$7*(AQ82-INDEX(AQ:AQ,IFERROR(MATCH($B82-Annex!$B$9/60,$B:$B),2)))/(60*($B82-INDEX($B:$B,IFERROR(MATCH($B82-Annex!$B$9/60,$B:$B),2)))))/Annex!$B$8)/1000,IF(Data!$B$2="",0,"-"))</f>
        <v>51.104189115884196</v>
      </c>
      <c r="AN82" s="50">
        <f>IFERROR((5.670373*10^-8*(AR82+273.15)^4+((Annex!$B$5+Annex!$B$6)*(AR82-R82)+Annex!$B$7*(AR82-INDEX(AR:AR,IFERROR(MATCH($B82-Annex!$B$9/60,$B:$B),2)))/(60*($B82-INDEX($B:$B,IFERROR(MATCH($B82-Annex!$B$9/60,$B:$B),2)))))/Annex!$B$8)/1000,IF(Data!$B$2="",0,"-"))</f>
        <v>-2.2274999999999997E+36</v>
      </c>
      <c r="AO82" s="50">
        <f>IFERROR((5.670373*10^-8*(AS82+273.15)^4+((Annex!$B$5+Annex!$B$6)*(AS82-U82)+Annex!$B$7*(AS82-INDEX(AS:AS,IFERROR(MATCH($B82-Annex!$B$9/60,$B:$B),2)))/(60*($B82-INDEX($B:$B,IFERROR(MATCH($B82-Annex!$B$9/60,$B:$B),2)))))/Annex!$B$8)/1000,IF(Data!$B$2="",0,"-"))</f>
        <v>43.51374539221586</v>
      </c>
      <c r="AP82" s="20">
        <v>37.962000000000003</v>
      </c>
      <c r="AQ82" s="20">
        <v>34.521999999999998</v>
      </c>
      <c r="AR82" s="20">
        <v>270.041</v>
      </c>
      <c r="AS82" s="20">
        <v>70.537000000000006</v>
      </c>
      <c r="AT82" s="20">
        <v>19.896999999999998</v>
      </c>
      <c r="AU82" s="20">
        <v>31.696000000000002</v>
      </c>
      <c r="AV82" s="20">
        <v>595.33900000000006</v>
      </c>
      <c r="AW82" s="50">
        <f>IFERROR(AVERAGE(INDEX(BC:BC,IFERROR(MATCH($B82-Annex!$B$4/60,$B:$B),2)):BC82),IF(Data!$B$2="",0,"-"))</f>
        <v>5.4469376790117275E+141</v>
      </c>
      <c r="AX82" s="50">
        <f>IFERROR(AVERAGE(INDEX(BD:BD,IFERROR(MATCH($B82-Annex!$B$4/60,$B:$B),2)):BD82),IF(Data!$B$2="",0,"-"))</f>
        <v>37.915144679584863</v>
      </c>
      <c r="AY82" s="50">
        <f>IFERROR(AVERAGE(INDEX(BE:BE,IFERROR(MATCH($B82-Annex!$B$4/60,$B:$B),2)):BE82),IF(Data!$B$2="",0,"-"))</f>
        <v>-1.1137499999999998E+36</v>
      </c>
      <c r="AZ82" s="50">
        <f>IFERROR(AVERAGE(INDEX(BF:BF,IFERROR(MATCH($B82-Annex!$B$4/60,$B:$B),2)):BF82),IF(Data!$B$2="",0,"-"))</f>
        <v>43.590858612376941</v>
      </c>
      <c r="BA82" s="50">
        <f>IFERROR(AVERAGE(INDEX(BG:BG,IFERROR(MATCH($B82-Annex!$B$4/60,$B:$B),2)):BG82),IF(Data!$B$2="",0,"-"))</f>
        <v>-2.2274999999999997E+36</v>
      </c>
      <c r="BB82" s="50">
        <f>IFERROR(AVERAGE(INDEX(BH:BH,IFERROR(MATCH($B82-Annex!$B$4/60,$B:$B),2)):BH82),IF(Data!$B$2="",0,"-"))</f>
        <v>59.453914237232084</v>
      </c>
      <c r="BC82" s="50">
        <f>IFERROR((5.670373*10^-8*(BI82+273.15)^4+((Annex!$B$5+Annex!$B$6)*(BI82-L82)+Annex!$B$7*(BI82-INDEX(BI:BI,IFERROR(MATCH($B82-Annex!$B$9/60,$B:$B),2)))/(60*($B82-INDEX($B:$B,IFERROR(MATCH($B82-Annex!$B$9/60,$B:$B),2)))))/Annex!$B$8)/1000,IF(Data!$B$2="",0,"-"))</f>
        <v>5.4469376790117275E+141</v>
      </c>
      <c r="BD82" s="50">
        <f>IFERROR((5.670373*10^-8*(BJ82+273.15)^4+((Annex!$B$5+Annex!$B$6)*(BJ82-O82)+Annex!$B$7*(BJ82-INDEX(BJ:BJ,IFERROR(MATCH($B82-Annex!$B$9/60,$B:$B),2)))/(60*($B82-INDEX($B:$B,IFERROR(MATCH($B82-Annex!$B$9/60,$B:$B),2)))))/Annex!$B$8)/1000,IF(Data!$B$2="",0,"-"))</f>
        <v>-107.59447608724162</v>
      </c>
      <c r="BE82" s="50">
        <f>IFERROR((5.670373*10^-8*(BK82+273.15)^4+((Annex!$B$5+Annex!$B$6)*(BK82-R82)+Annex!$B$7*(BK82-INDEX(BK:BK,IFERROR(MATCH($B82-Annex!$B$9/60,$B:$B),2)))/(60*($B82-INDEX($B:$B,IFERROR(MATCH($B82-Annex!$B$9/60,$B:$B),2)))))/Annex!$B$8)/1000,IF(Data!$B$2="",0,"-"))</f>
        <v>-2.2274999999999997E+36</v>
      </c>
      <c r="BF82" s="50">
        <f>IFERROR((5.670373*10^-8*(BL82+273.15)^4+((Annex!$B$5+Annex!$B$6)*(BL82-U82)+Annex!$B$7*(BL82-INDEX(BL:BL,IFERROR(MATCH($B82-Annex!$B$9/60,$B:$B),2)))/(60*($B82-INDEX($B:$B,IFERROR(MATCH($B82-Annex!$B$9/60,$B:$B),2)))))/Annex!$B$8)/1000,IF(Data!$B$2="",0,"-"))</f>
        <v>-34.041920762579487</v>
      </c>
      <c r="BG82" s="50">
        <f>IFERROR((5.670373*10^-8*(BM82+273.15)^4+((Annex!$B$5+Annex!$B$6)*(BM82-X82)+Annex!$B$7*(BM82-INDEX(BM:BM,IFERROR(MATCH($B82-Annex!$B$9/60,$B:$B),2)))/(60*($B82-INDEX($B:$B,IFERROR(MATCH($B82-Annex!$B$9/60,$B:$B),2)))))/Annex!$B$8)/1000,IF(Data!$B$2="",0,"-"))</f>
        <v>-2.2274999999999997E+36</v>
      </c>
      <c r="BH82" s="50">
        <f>IFERROR((5.670373*10^-8*(BN82+273.15)^4+((Annex!$B$5+Annex!$B$6)*(BN82-AA82)+Annex!$B$7*(BN82-INDEX(BN:BN,IFERROR(MATCH($B82-Annex!$B$9/60,$B:$B),2)))/(60*($B82-INDEX($B:$B,IFERROR(MATCH($B82-Annex!$B$9/60,$B:$B),2)))))/Annex!$B$8)/1000,IF(Data!$B$2="",0,"-"))</f>
        <v>102.1384697690704</v>
      </c>
      <c r="BI82" s="20">
        <v>9.8999999999999993E+37</v>
      </c>
      <c r="BJ82" s="20">
        <v>485.82</v>
      </c>
      <c r="BK82" s="20">
        <v>406.90100000000001</v>
      </c>
      <c r="BL82" s="20">
        <v>580.44200000000001</v>
      </c>
      <c r="BM82" s="20">
        <v>849.74900000000002</v>
      </c>
      <c r="BN82" s="20">
        <v>671.5</v>
      </c>
    </row>
    <row r="83" spans="1:66" x14ac:dyDescent="0.3">
      <c r="A83" s="5">
        <v>82</v>
      </c>
      <c r="B83" s="19">
        <v>7.2986666683573276</v>
      </c>
      <c r="C83" s="20">
        <v>164.06443899999999</v>
      </c>
      <c r="D83" s="20">
        <v>163.041777</v>
      </c>
      <c r="E83" s="20">
        <v>217.95199</v>
      </c>
      <c r="F83" s="49">
        <f>IFERROR(SUM(C83:E83),IF(Data!$B$2="",0,"-"))</f>
        <v>545.05820600000004</v>
      </c>
      <c r="G83" s="50">
        <f>IFERROR(F83-Annex!$B$10,IF(Data!$B$2="",0,"-"))</f>
        <v>118.45020600000004</v>
      </c>
      <c r="H83" s="50">
        <f>IFERROR(AVERAGE(INDEX(G:G,IFERROR(MATCH($B83-Annex!$B$12/60,$B:$B),2)):G83),IF(Data!$B$2="",0,"-"))</f>
        <v>118.46323533333334</v>
      </c>
      <c r="I83" s="50">
        <f>IFERROR(-14000*(G83-INDEX(G:G,IFERROR(MATCH($B83-Annex!$B$11/60,$B:$B),2)))/(60*($B83-INDEX($B:$B,IFERROR(MATCH($B83-Annex!$B$11/60,$B:$B),2)))),IF(Data!$B$2="",0,"-"))</f>
        <v>109.65191121933867</v>
      </c>
      <c r="J83" s="50">
        <f>IFERROR(-14000*(H83-INDEX(H:H,IFERROR(MATCH($B83-Annex!$B$13/60,$B:$B),2)))/(60*($B83-INDEX($B:$B,IFERROR(MATCH($B83-Annex!$B$13/60,$B:$B),2)))),IF(Data!$B$2="",0,"-"))</f>
        <v>161.80289238003161</v>
      </c>
      <c r="K83" s="20">
        <v>1334.15993</v>
      </c>
      <c r="L83" s="20">
        <v>35.978000000000002</v>
      </c>
      <c r="M83" s="20">
        <v>716.67700000000002</v>
      </c>
      <c r="N83" s="20">
        <v>-184.821</v>
      </c>
      <c r="O83" s="20">
        <v>399.791</v>
      </c>
      <c r="P83" s="20">
        <v>209.11500000000001</v>
      </c>
      <c r="Q83" s="20">
        <v>575.76199999999994</v>
      </c>
      <c r="R83" s="20">
        <v>9.8999999999999993E+37</v>
      </c>
      <c r="S83" s="20">
        <v>558.64700000000005</v>
      </c>
      <c r="T83" s="20">
        <v>274.24099999999999</v>
      </c>
      <c r="U83" s="20">
        <v>-21.134</v>
      </c>
      <c r="V83" s="20">
        <v>9.8999999999999993E+37</v>
      </c>
      <c r="W83" s="20">
        <v>389.529</v>
      </c>
      <c r="X83" s="20">
        <v>9.8999999999999993E+37</v>
      </c>
      <c r="Y83" s="20">
        <v>495.666</v>
      </c>
      <c r="Z83" s="20">
        <v>9.8999999999999993E+37</v>
      </c>
      <c r="AA83" s="20">
        <v>-84.424999999999997</v>
      </c>
      <c r="AB83" s="20">
        <v>30.917000000000002</v>
      </c>
      <c r="AC83" s="20">
        <v>334.99700000000001</v>
      </c>
      <c r="AD83" s="20">
        <v>223.721</v>
      </c>
      <c r="AE83" s="20">
        <v>955.47199999999998</v>
      </c>
      <c r="AF83" s="20">
        <v>418.303</v>
      </c>
      <c r="AG83" s="20">
        <v>395.68200000000002</v>
      </c>
      <c r="AH83" s="50">
        <f>IFERROR(AVERAGE(INDEX(AL:AL,IFERROR(MATCH($B83-Annex!$B$4/60,$B:$B),2)):AL83),IF(Data!$B$2="",0,"-"))</f>
        <v>1.5957245224352112</v>
      </c>
      <c r="AI83" s="50">
        <f>IFERROR(AVERAGE(INDEX(AM:AM,IFERROR(MATCH($B83-Annex!$B$4/60,$B:$B),2)):AM83),IF(Data!$B$2="",0,"-"))</f>
        <v>9.0782294650195459E+140</v>
      </c>
      <c r="AJ83" s="50">
        <f>IFERROR(AVERAGE(INDEX(AN:AN,IFERROR(MATCH($B83-Annex!$B$4/60,$B:$B),2)):AN83),IF(Data!$B$2="",0,"-"))</f>
        <v>-1.4849999999999997E+36</v>
      </c>
      <c r="AK83" s="50">
        <f>IFERROR(AVERAGE(INDEX(AO:AO,IFERROR(MATCH($B83-Annex!$B$4/60,$B:$B),2)):AO83),IF(Data!$B$2="",0,"-"))</f>
        <v>9.0782294650195459E+140</v>
      </c>
      <c r="AL83" s="50">
        <f>IFERROR((5.670373*10^-8*(AP83+273.15)^4+((Annex!$B$5+Annex!$B$6)*(AP83-L83)+Annex!$B$7*(AP83-INDEX(AP:AP,IFERROR(MATCH($B83-Annex!$B$9/60,$B:$B),2)))/(60*($B83-INDEX($B:$B,IFERROR(MATCH($B83-Annex!$B$9/60,$B:$B),2)))))/Annex!$B$8)/1000,IF(Data!$B$2="",0,"-"))</f>
        <v>1.7768707077163961</v>
      </c>
      <c r="AM83" s="50">
        <f>IFERROR((5.670373*10^-8*(AQ83+273.15)^4+((Annex!$B$5+Annex!$B$6)*(AQ83-O83)+Annex!$B$7*(AQ83-INDEX(AQ:AQ,IFERROR(MATCH($B83-Annex!$B$9/60,$B:$B),2)))/(60*($B83-INDEX($B:$B,IFERROR(MATCH($B83-Annex!$B$9/60,$B:$B),2)))))/Annex!$B$8)/1000,IF(Data!$B$2="",0,"-"))</f>
        <v>5.4469376790117275E+141</v>
      </c>
      <c r="AN83" s="50">
        <f>IFERROR((5.670373*10^-8*(AR83+273.15)^4+((Annex!$B$5+Annex!$B$6)*(AR83-R83)+Annex!$B$7*(AR83-INDEX(AR:AR,IFERROR(MATCH($B83-Annex!$B$9/60,$B:$B),2)))/(60*($B83-INDEX($B:$B,IFERROR(MATCH($B83-Annex!$B$9/60,$B:$B),2)))))/Annex!$B$8)/1000,IF(Data!$B$2="",0,"-"))</f>
        <v>-2.2274999999999997E+36</v>
      </c>
      <c r="AO83" s="50">
        <f>IFERROR((5.670373*10^-8*(AS83+273.15)^4+((Annex!$B$5+Annex!$B$6)*(AS83-U83)+Annex!$B$7*(AS83-INDEX(AS:AS,IFERROR(MATCH($B83-Annex!$B$9/60,$B:$B),2)))/(60*($B83-INDEX($B:$B,IFERROR(MATCH($B83-Annex!$B$9/60,$B:$B),2)))))/Annex!$B$8)/1000,IF(Data!$B$2="",0,"-"))</f>
        <v>-52.682176067931536</v>
      </c>
      <c r="AP83" s="20">
        <v>39.134999999999998</v>
      </c>
      <c r="AQ83" s="20">
        <v>9.8999999999999993E+37</v>
      </c>
      <c r="AR83" s="20">
        <v>103.867</v>
      </c>
      <c r="AS83" s="20">
        <v>43.905000000000001</v>
      </c>
      <c r="AT83" s="20">
        <v>19.89</v>
      </c>
      <c r="AU83" s="20">
        <v>31.602</v>
      </c>
      <c r="AV83" s="20">
        <v>603.84</v>
      </c>
      <c r="AW83" s="50">
        <f>IFERROR(AVERAGE(INDEX(BC:BC,IFERROR(MATCH($B83-Annex!$B$4/60,$B:$B),2)):BC83),IF(Data!$B$2="",0,"-"))</f>
        <v>5.4469376790117275E+141</v>
      </c>
      <c r="AX83" s="50">
        <f>IFERROR(AVERAGE(INDEX(BD:BD,IFERROR(MATCH($B83-Annex!$B$4/60,$B:$B),2)):BD83),IF(Data!$B$2="",0,"-"))</f>
        <v>23.316493615448461</v>
      </c>
      <c r="AY83" s="50">
        <f>IFERROR(AVERAGE(INDEX(BE:BE,IFERROR(MATCH($B83-Annex!$B$4/60,$B:$B),2)):BE83),IF(Data!$B$2="",0,"-"))</f>
        <v>-1.4849999999999997E+36</v>
      </c>
      <c r="AZ83" s="50">
        <f>IFERROR(AVERAGE(INDEX(BF:BF,IFERROR(MATCH($B83-Annex!$B$4/60,$B:$B),2)):BF83),IF(Data!$B$2="",0,"-"))</f>
        <v>26.18922057982212</v>
      </c>
      <c r="BA83" s="50">
        <f>IFERROR(AVERAGE(INDEX(BG:BG,IFERROR(MATCH($B83-Annex!$B$4/60,$B:$B),2)):BG83),IF(Data!$B$2="",0,"-"))</f>
        <v>-2.2274999999999997E+36</v>
      </c>
      <c r="BB83" s="50">
        <f>IFERROR(AVERAGE(INDEX(BH:BH,IFERROR(MATCH($B83-Annex!$B$4/60,$B:$B),2)):BH83),IF(Data!$B$2="",0,"-"))</f>
        <v>61.474639288073774</v>
      </c>
      <c r="BC83" s="50">
        <f>IFERROR((5.670373*10^-8*(BI83+273.15)^4+((Annex!$B$5+Annex!$B$6)*(BI83-L83)+Annex!$B$7*(BI83-INDEX(BI:BI,IFERROR(MATCH($B83-Annex!$B$9/60,$B:$B),2)))/(60*($B83-INDEX($B:$B,IFERROR(MATCH($B83-Annex!$B$9/60,$B:$B),2)))))/Annex!$B$8)/1000,IF(Data!$B$2="",0,"-"))</f>
        <v>5.4469376790117275E+141</v>
      </c>
      <c r="BD83" s="50">
        <f>IFERROR((5.670373*10^-8*(BJ83+273.15)^4+((Annex!$B$5+Annex!$B$6)*(BJ83-O83)+Annex!$B$7*(BJ83-INDEX(BJ:BJ,IFERROR(MATCH($B83-Annex!$B$9/60,$B:$B),2)))/(60*($B83-INDEX($B:$B,IFERROR(MATCH($B83-Annex!$B$9/60,$B:$B),2)))))/Annex!$B$8)/1000,IF(Data!$B$2="",0,"-"))</f>
        <v>-32.325568078842821</v>
      </c>
      <c r="BE83" s="50">
        <f>IFERROR((5.670373*10^-8*(BK83+273.15)^4+((Annex!$B$5+Annex!$B$6)*(BK83-R83)+Annex!$B$7*(BK83-INDEX(BK:BK,IFERROR(MATCH($B83-Annex!$B$9/60,$B:$B),2)))/(60*($B83-INDEX($B:$B,IFERROR(MATCH($B83-Annex!$B$9/60,$B:$B),2)))))/Annex!$B$8)/1000,IF(Data!$B$2="",0,"-"))</f>
        <v>-2.2274999999999997E+36</v>
      </c>
      <c r="BF83" s="50">
        <f>IFERROR((5.670373*10^-8*(BL83+273.15)^4+((Annex!$B$5+Annex!$B$6)*(BL83-U83)+Annex!$B$7*(BL83-INDEX(BL:BL,IFERROR(MATCH($B83-Annex!$B$9/60,$B:$B),2)))/(60*($B83-INDEX($B:$B,IFERROR(MATCH($B83-Annex!$B$9/60,$B:$B),2)))))/Annex!$B$8)/1000,IF(Data!$B$2="",0,"-"))</f>
        <v>-96.016434796177364</v>
      </c>
      <c r="BG83" s="50">
        <f>IFERROR((5.670373*10^-8*(BM83+273.15)^4+((Annex!$B$5+Annex!$B$6)*(BM83-X83)+Annex!$B$7*(BM83-INDEX(BM:BM,IFERROR(MATCH($B83-Annex!$B$9/60,$B:$B),2)))/(60*($B83-INDEX($B:$B,IFERROR(MATCH($B83-Annex!$B$9/60,$B:$B),2)))))/Annex!$B$8)/1000,IF(Data!$B$2="",0,"-"))</f>
        <v>-2.2274999999999997E+36</v>
      </c>
      <c r="BH83" s="50">
        <f>IFERROR((5.670373*10^-8*(BN83+273.15)^4+((Annex!$B$5+Annex!$B$6)*(BN83-AA83)+Annex!$B$7*(BN83-INDEX(BN:BN,IFERROR(MATCH($B83-Annex!$B$9/60,$B:$B),2)))/(60*($B83-INDEX($B:$B,IFERROR(MATCH($B83-Annex!$B$9/60,$B:$B),2)))))/Annex!$B$8)/1000,IF(Data!$B$2="",0,"-"))</f>
        <v>71.152434789922879</v>
      </c>
      <c r="BI83" s="20">
        <v>9.8999999999999993E+37</v>
      </c>
      <c r="BJ83" s="20">
        <v>465.01100000000002</v>
      </c>
      <c r="BK83" s="20">
        <v>329.02699999999999</v>
      </c>
      <c r="BL83" s="20">
        <v>347.02499999999998</v>
      </c>
      <c r="BM83" s="20">
        <v>738.47199999999998</v>
      </c>
      <c r="BN83" s="20">
        <v>641.04399999999998</v>
      </c>
    </row>
    <row r="84" spans="1:66" x14ac:dyDescent="0.3">
      <c r="A84" s="5">
        <v>83</v>
      </c>
      <c r="B84" s="19">
        <v>7.3825000016950071</v>
      </c>
      <c r="C84" s="20">
        <v>164.26459</v>
      </c>
      <c r="D84" s="20">
        <v>162.98232100000001</v>
      </c>
      <c r="E84" s="20">
        <v>217.89576199999999</v>
      </c>
      <c r="F84" s="49">
        <f>IFERROR(SUM(C84:E84),IF(Data!$B$2="",0,"-"))</f>
        <v>545.14267300000006</v>
      </c>
      <c r="G84" s="50">
        <f>IFERROR(F84-Annex!$B$10,IF(Data!$B$2="",0,"-"))</f>
        <v>118.53467300000005</v>
      </c>
      <c r="H84" s="50">
        <f>IFERROR(AVERAGE(INDEX(G:G,IFERROR(MATCH($B84-Annex!$B$12/60,$B:$B),2)):G84),IF(Data!$B$2="",0,"-"))</f>
        <v>118.47344071428574</v>
      </c>
      <c r="I84" s="50">
        <f>IFERROR(-14000*(G84-INDEX(G:G,IFERROR(MATCH($B84-Annex!$B$11/60,$B:$B),2)))/(60*($B84-INDEX($B:$B,IFERROR(MATCH($B84-Annex!$B$11/60,$B:$B),2)))),IF(Data!$B$2="",0,"-"))</f>
        <v>85.489217232980209</v>
      </c>
      <c r="J84" s="50">
        <f>IFERROR(-14000*(H84-INDEX(H:H,IFERROR(MATCH($B84-Annex!$B$13/60,$B:$B),2)))/(60*($B84-INDEX($B:$B,IFERROR(MATCH($B84-Annex!$B$13/60,$B:$B),2)))),IF(Data!$B$2="",0,"-"))</f>
        <v>145.85166281257091</v>
      </c>
      <c r="K84" s="20">
        <v>1498.71524</v>
      </c>
      <c r="L84" s="20">
        <v>36.497999999999998</v>
      </c>
      <c r="M84" s="20">
        <v>9.8999999999999993E+37</v>
      </c>
      <c r="N84" s="20">
        <v>9.8999999999999993E+37</v>
      </c>
      <c r="O84" s="20">
        <v>334.91199999999998</v>
      </c>
      <c r="P84" s="20">
        <v>289.92500000000001</v>
      </c>
      <c r="Q84" s="20">
        <v>614.06200000000001</v>
      </c>
      <c r="R84" s="20">
        <v>9.8999999999999993E+37</v>
      </c>
      <c r="S84" s="20">
        <v>514.86400000000003</v>
      </c>
      <c r="T84" s="20">
        <v>318.88799999999998</v>
      </c>
      <c r="U84" s="20">
        <v>13.324999999999999</v>
      </c>
      <c r="V84" s="20">
        <v>9.8999999999999993E+37</v>
      </c>
      <c r="W84" s="20">
        <v>246.322</v>
      </c>
      <c r="X84" s="20">
        <v>9.8999999999999993E+37</v>
      </c>
      <c r="Y84" s="20">
        <v>545.92200000000003</v>
      </c>
      <c r="Z84" s="20">
        <v>9.8999999999999993E+37</v>
      </c>
      <c r="AA84" s="20">
        <v>-129.99600000000001</v>
      </c>
      <c r="AB84" s="20">
        <v>22.545999999999999</v>
      </c>
      <c r="AC84" s="20">
        <v>236.339</v>
      </c>
      <c r="AD84" s="20">
        <v>223.47300000000001</v>
      </c>
      <c r="AE84" s="20">
        <v>966.96799999999996</v>
      </c>
      <c r="AF84" s="20">
        <v>418.99099999999999</v>
      </c>
      <c r="AG84" s="20">
        <v>410.524</v>
      </c>
      <c r="AH84" s="50">
        <f>IFERROR(AVERAGE(INDEX(AL:AL,IFERROR(MATCH($B84-Annex!$B$4/60,$B:$B),2)):AL84),IF(Data!$B$2="",0,"-"))</f>
        <v>1.6378619827839163</v>
      </c>
      <c r="AI84" s="50">
        <f>IFERROR(AVERAGE(INDEX(AM:AM,IFERROR(MATCH($B84-Annex!$B$4/60,$B:$B),2)):AM84),IF(Data!$B$2="",0,"-"))</f>
        <v>7.7813395414453246E+140</v>
      </c>
      <c r="AJ84" s="50">
        <f>IFERROR(AVERAGE(INDEX(AN:AN,IFERROR(MATCH($B84-Annex!$B$4/60,$B:$B),2)):AN84),IF(Data!$B$2="",0,"-"))</f>
        <v>-1.5910714285714281E+36</v>
      </c>
      <c r="AK84" s="50">
        <f>IFERROR(AVERAGE(INDEX(AO:AO,IFERROR(MATCH($B84-Annex!$B$4/60,$B:$B),2)):AO84),IF(Data!$B$2="",0,"-"))</f>
        <v>7.7813395414453246E+140</v>
      </c>
      <c r="AL84" s="50">
        <f>IFERROR((5.670373*10^-8*(AP84+273.15)^4+((Annex!$B$5+Annex!$B$6)*(AP84-L84)+Annex!$B$7*(AP84-INDEX(AP:AP,IFERROR(MATCH($B84-Annex!$B$9/60,$B:$B),2)))/(60*($B84-INDEX($B:$B,IFERROR(MATCH($B84-Annex!$B$9/60,$B:$B),2)))))/Annex!$B$8)/1000,IF(Data!$B$2="",0,"-"))</f>
        <v>1.8906867448761477</v>
      </c>
      <c r="AM84" s="50">
        <f>IFERROR((5.670373*10^-8*(AQ84+273.15)^4+((Annex!$B$5+Annex!$B$6)*(AQ84-O84)+Annex!$B$7*(AQ84-INDEX(AQ:AQ,IFERROR(MATCH($B84-Annex!$B$9/60,$B:$B),2)))/(60*($B84-INDEX($B:$B,IFERROR(MATCH($B84-Annex!$B$9/60,$B:$B),2)))))/Annex!$B$8)/1000,IF(Data!$B$2="",0,"-"))</f>
        <v>-126.5097967814383</v>
      </c>
      <c r="AN84" s="50">
        <f>IFERROR((5.670373*10^-8*(AR84+273.15)^4+((Annex!$B$5+Annex!$B$6)*(AR84-R84)+Annex!$B$7*(AR84-INDEX(AR:AR,IFERROR(MATCH($B84-Annex!$B$9/60,$B:$B),2)))/(60*($B84-INDEX($B:$B,IFERROR(MATCH($B84-Annex!$B$9/60,$B:$B),2)))))/Annex!$B$8)/1000,IF(Data!$B$2="",0,"-"))</f>
        <v>-2.2274999999999997E+36</v>
      </c>
      <c r="AO84" s="50">
        <f>IFERROR((5.670373*10^-8*(AS84+273.15)^4+((Annex!$B$5+Annex!$B$6)*(AS84-U84)+Annex!$B$7*(AS84-INDEX(AS:AS,IFERROR(MATCH($B84-Annex!$B$9/60,$B:$B),2)))/(60*($B84-INDEX($B:$B,IFERROR(MATCH($B84-Annex!$B$9/60,$B:$B),2)))))/Annex!$B$8)/1000,IF(Data!$B$2="",0,"-"))</f>
        <v>12.89194332508894</v>
      </c>
      <c r="AP84" s="20">
        <v>40.366</v>
      </c>
      <c r="AQ84" s="20">
        <v>-185.256</v>
      </c>
      <c r="AR84" s="20">
        <v>152.078</v>
      </c>
      <c r="AS84" s="20">
        <v>90.024000000000001</v>
      </c>
      <c r="AT84" s="20">
        <v>19.89</v>
      </c>
      <c r="AU84" s="20">
        <v>31.565999999999999</v>
      </c>
      <c r="AV84" s="20">
        <v>565.58500000000004</v>
      </c>
      <c r="AW84" s="50">
        <f>IFERROR(AVERAGE(INDEX(BC:BC,IFERROR(MATCH($B84-Annex!$B$4/60,$B:$B),2)):BC84),IF(Data!$B$2="",0,"-"))</f>
        <v>5.4469376790117275E+141</v>
      </c>
      <c r="AX84" s="50">
        <f>IFERROR(AVERAGE(INDEX(BD:BD,IFERROR(MATCH($B84-Annex!$B$4/60,$B:$B),2)):BD84),IF(Data!$B$2="",0,"-"))</f>
        <v>10.045467390669568</v>
      </c>
      <c r="AY84" s="50">
        <f>IFERROR(AVERAGE(INDEX(BE:BE,IFERROR(MATCH($B84-Annex!$B$4/60,$B:$B),2)):BE84),IF(Data!$B$2="",0,"-"))</f>
        <v>-1.5910714285714281E+36</v>
      </c>
      <c r="AZ84" s="50">
        <f>IFERROR(AVERAGE(INDEX(BF:BF,IFERROR(MATCH($B84-Annex!$B$4/60,$B:$B),2)):BF84),IF(Data!$B$2="",0,"-"))</f>
        <v>14.06826276745878</v>
      </c>
      <c r="BA84" s="50">
        <f>IFERROR(AVERAGE(INDEX(BG:BG,IFERROR(MATCH($B84-Annex!$B$4/60,$B:$B),2)):BG84),IF(Data!$B$2="",0,"-"))</f>
        <v>-2.2274999999999997E+36</v>
      </c>
      <c r="BB84" s="50">
        <f>IFERROR(AVERAGE(INDEX(BH:BH,IFERROR(MATCH($B84-Annex!$B$4/60,$B:$B),2)):BH84),IF(Data!$B$2="",0,"-"))</f>
        <v>57.000330140930089</v>
      </c>
      <c r="BC84" s="50">
        <f>IFERROR((5.670373*10^-8*(BI84+273.15)^4+((Annex!$B$5+Annex!$B$6)*(BI84-L84)+Annex!$B$7*(BI84-INDEX(BI:BI,IFERROR(MATCH($B84-Annex!$B$9/60,$B:$B),2)))/(60*($B84-INDEX($B:$B,IFERROR(MATCH($B84-Annex!$B$9/60,$B:$B),2)))))/Annex!$B$8)/1000,IF(Data!$B$2="",0,"-"))</f>
        <v>5.4469376790117275E+141</v>
      </c>
      <c r="BD84" s="50">
        <f>IFERROR((5.670373*10^-8*(BJ84+273.15)^4+((Annex!$B$5+Annex!$B$6)*(BJ84-O84)+Annex!$B$7*(BJ84-INDEX(BJ:BJ,IFERROR(MATCH($B84-Annex!$B$9/60,$B:$B),2)))/(60*($B84-INDEX($B:$B,IFERROR(MATCH($B84-Annex!$B$9/60,$B:$B),2)))))/Annex!$B$8)/1000,IF(Data!$B$2="",0,"-"))</f>
        <v>-69.580689958003788</v>
      </c>
      <c r="BE84" s="50">
        <f>IFERROR((5.670373*10^-8*(BK84+273.15)^4+((Annex!$B$5+Annex!$B$6)*(BK84-R84)+Annex!$B$7*(BK84-INDEX(BK:BK,IFERROR(MATCH($B84-Annex!$B$9/60,$B:$B),2)))/(60*($B84-INDEX($B:$B,IFERROR(MATCH($B84-Annex!$B$9/60,$B:$B),2)))))/Annex!$B$8)/1000,IF(Data!$B$2="",0,"-"))</f>
        <v>-2.2274999999999997E+36</v>
      </c>
      <c r="BF84" s="50">
        <f>IFERROR((5.670373*10^-8*(BL84+273.15)^4+((Annex!$B$5+Annex!$B$6)*(BL84-U84)+Annex!$B$7*(BL84-INDEX(BL:BL,IFERROR(MATCH($B84-Annex!$B$9/60,$B:$B),2)))/(60*($B84-INDEX($B:$B,IFERROR(MATCH($B84-Annex!$B$9/60,$B:$B),2)))))/Annex!$B$8)/1000,IF(Data!$B$2="",0,"-"))</f>
        <v>-58.657484106721263</v>
      </c>
      <c r="BG84" s="50">
        <f>IFERROR((5.670373*10^-8*(BM84+273.15)^4+((Annex!$B$5+Annex!$B$6)*(BM84-X84)+Annex!$B$7*(BM84-INDEX(BM:BM,IFERROR(MATCH($B84-Annex!$B$9/60,$B:$B),2)))/(60*($B84-INDEX($B:$B,IFERROR(MATCH($B84-Annex!$B$9/60,$B:$B),2)))))/Annex!$B$8)/1000,IF(Data!$B$2="",0,"-"))</f>
        <v>-2.2274999999999997E+36</v>
      </c>
      <c r="BH84" s="50">
        <f>IFERROR((5.670373*10^-8*(BN84+273.15)^4+((Annex!$B$5+Annex!$B$6)*(BN84-AA84)+Annex!$B$7*(BN84-INDEX(BN:BN,IFERROR(MATCH($B84-Annex!$B$9/60,$B:$B),2)))/(60*($B84-INDEX($B:$B,IFERROR(MATCH($B84-Annex!$B$9/60,$B:$B),2)))))/Annex!$B$8)/1000,IF(Data!$B$2="",0,"-"))</f>
        <v>30.154475258068</v>
      </c>
      <c r="BI84" s="20">
        <v>9.8999999999999993E+37</v>
      </c>
      <c r="BJ84" s="20">
        <v>337.428</v>
      </c>
      <c r="BK84" s="20">
        <v>315.11399999999998</v>
      </c>
      <c r="BL84" s="20">
        <v>424.69400000000002</v>
      </c>
      <c r="BM84" s="20">
        <v>966.98599999999999</v>
      </c>
      <c r="BN84" s="20">
        <v>625.78899999999999</v>
      </c>
    </row>
    <row r="85" spans="1:66" x14ac:dyDescent="0.3">
      <c r="A85" s="5">
        <v>84</v>
      </c>
      <c r="B85" s="19">
        <v>7.4663333350326866</v>
      </c>
      <c r="C85" s="20">
        <v>164.51682400000001</v>
      </c>
      <c r="D85" s="20">
        <v>162.98721</v>
      </c>
      <c r="E85" s="20">
        <v>217.863169</v>
      </c>
      <c r="F85" s="49">
        <f>IFERROR(SUM(C85:E85),IF(Data!$B$2="",0,"-"))</f>
        <v>545.36720300000002</v>
      </c>
      <c r="G85" s="50">
        <f>IFERROR(F85-Annex!$B$10,IF(Data!$B$2="",0,"-"))</f>
        <v>118.75920300000001</v>
      </c>
      <c r="H85" s="50">
        <f>IFERROR(AVERAGE(INDEX(G:G,IFERROR(MATCH($B85-Annex!$B$12/60,$B:$B),2)):G85),IF(Data!$B$2="",0,"-"))</f>
        <v>118.49127314285718</v>
      </c>
      <c r="I85" s="50">
        <f>IFERROR(-14000*(G85-INDEX(G:G,IFERROR(MATCH($B85-Annex!$B$11/60,$B:$B),2)))/(60*($B85-INDEX($B:$B,IFERROR(MATCH($B85-Annex!$B$11/60,$B:$B),2)))),IF(Data!$B$2="",0,"-"))</f>
        <v>31.914542878280805</v>
      </c>
      <c r="J85" s="50">
        <f>IFERROR(-14000*(H85-INDEX(H:H,IFERROR(MATCH($B85-Annex!$B$13/60,$B:$B),2)))/(60*($B85-INDEX($B:$B,IFERROR(MATCH($B85-Annex!$B$13/60,$B:$B),2)))),IF(Data!$B$2="",0,"-"))</f>
        <v>131.10971575716206</v>
      </c>
      <c r="K85" s="20">
        <v>1446.5965100000001</v>
      </c>
      <c r="L85" s="20">
        <v>37.027999999999999</v>
      </c>
      <c r="M85" s="20">
        <v>9.8999999999999993E+37</v>
      </c>
      <c r="N85" s="20">
        <v>362.733</v>
      </c>
      <c r="O85" s="20">
        <v>353.46600000000001</v>
      </c>
      <c r="P85" s="20">
        <v>124.503</v>
      </c>
      <c r="Q85" s="20">
        <v>23.837</v>
      </c>
      <c r="R85" s="20">
        <v>9.8999999999999993E+37</v>
      </c>
      <c r="S85" s="20">
        <v>359.041</v>
      </c>
      <c r="T85" s="20">
        <v>868.16300000000001</v>
      </c>
      <c r="U85" s="20">
        <v>-72.323999999999998</v>
      </c>
      <c r="V85" s="20">
        <v>307.15899999999999</v>
      </c>
      <c r="W85" s="20">
        <v>80.828000000000003</v>
      </c>
      <c r="X85" s="20">
        <v>9.8999999999999993E+37</v>
      </c>
      <c r="Y85" s="20">
        <v>23.661000000000001</v>
      </c>
      <c r="Z85" s="20">
        <v>9.8999999999999993E+37</v>
      </c>
      <c r="AA85" s="20">
        <v>9.8999999999999993E+37</v>
      </c>
      <c r="AB85" s="20">
        <v>482.7</v>
      </c>
      <c r="AC85" s="20">
        <v>767.93600000000004</v>
      </c>
      <c r="AD85" s="20">
        <v>-45.017000000000003</v>
      </c>
      <c r="AE85" s="20">
        <v>331.01100000000002</v>
      </c>
      <c r="AF85" s="20">
        <v>326.73500000000001</v>
      </c>
      <c r="AG85" s="20">
        <v>840.52700000000004</v>
      </c>
      <c r="AH85" s="50">
        <f>IFERROR(AVERAGE(INDEX(AL:AL,IFERROR(MATCH($B85-Annex!$B$4/60,$B:$B),2)):AL85),IF(Data!$B$2="",0,"-"))</f>
        <v>1.7491560824225236</v>
      </c>
      <c r="AI85" s="50">
        <f>IFERROR(AVERAGE(INDEX(AM:AM,IFERROR(MATCH($B85-Annex!$B$4/60,$B:$B),2)):AM85),IF(Data!$B$2="",0,"-"))</f>
        <v>7.7813395414453246E+140</v>
      </c>
      <c r="AJ85" s="50">
        <f>IFERROR(AVERAGE(INDEX(AN:AN,IFERROR(MATCH($B85-Annex!$B$4/60,$B:$B),2)):AN85),IF(Data!$B$2="",0,"-"))</f>
        <v>-1.9092857142857139E+36</v>
      </c>
      <c r="AK85" s="50">
        <f>IFERROR(AVERAGE(INDEX(AO:AO,IFERROR(MATCH($B85-Annex!$B$4/60,$B:$B),2)):AO85),IF(Data!$B$2="",0,"-"))</f>
        <v>7.7813395414453246E+140</v>
      </c>
      <c r="AL85" s="50">
        <f>IFERROR((5.670373*10^-8*(AP85+273.15)^4+((Annex!$B$5+Annex!$B$6)*(AP85-L85)+Annex!$B$7*(AP85-INDEX(AP:AP,IFERROR(MATCH($B85-Annex!$B$9/60,$B:$B),2)))/(60*($B85-INDEX($B:$B,IFERROR(MATCH($B85-Annex!$B$9/60,$B:$B),2)))))/Annex!$B$8)/1000,IF(Data!$B$2="",0,"-"))</f>
        <v>2.0262997610140898</v>
      </c>
      <c r="AM85" s="50">
        <f>IFERROR((5.670373*10^-8*(AQ85+273.15)^4+((Annex!$B$5+Annex!$B$6)*(AQ85-O85)+Annex!$B$7*(AQ85-INDEX(AQ:AQ,IFERROR(MATCH($B85-Annex!$B$9/60,$B:$B),2)))/(60*($B85-INDEX($B:$B,IFERROR(MATCH($B85-Annex!$B$9/60,$B:$B),2)))))/Annex!$B$8)/1000,IF(Data!$B$2="",0,"-"))</f>
        <v>-5.1665009937679379E+37</v>
      </c>
      <c r="AN85" s="50">
        <f>IFERROR((5.670373*10^-8*(AR85+273.15)^4+((Annex!$B$5+Annex!$B$6)*(AR85-R85)+Annex!$B$7*(AR85-INDEX(AR:AR,IFERROR(MATCH($B85-Annex!$B$9/60,$B:$B),2)))/(60*($B85-INDEX($B:$B,IFERROR(MATCH($B85-Annex!$B$9/60,$B:$B),2)))))/Annex!$B$8)/1000,IF(Data!$B$2="",0,"-"))</f>
        <v>-2.2274999999999997E+36</v>
      </c>
      <c r="AO85" s="50">
        <f>IFERROR((5.670373*10^-8*(AS85+273.15)^4+((Annex!$B$5+Annex!$B$6)*(AS85-U85)+Annex!$B$7*(AS85-INDEX(AS:AS,IFERROR(MATCH($B85-Annex!$B$9/60,$B:$B),2)))/(60*($B85-INDEX($B:$B,IFERROR(MATCH($B85-Annex!$B$9/60,$B:$B),2)))))/Annex!$B$8)/1000,IF(Data!$B$2="",0,"-"))</f>
        <v>48.601376765300977</v>
      </c>
      <c r="AP85" s="20">
        <v>41.746000000000002</v>
      </c>
      <c r="AQ85" s="20">
        <v>-34.43</v>
      </c>
      <c r="AR85" s="20">
        <v>-1.944</v>
      </c>
      <c r="AS85" s="20">
        <v>125.744</v>
      </c>
      <c r="AT85" s="20">
        <v>19.827999999999999</v>
      </c>
      <c r="AU85" s="20">
        <v>31.629000000000001</v>
      </c>
      <c r="AV85" s="20">
        <v>555.62099999999998</v>
      </c>
      <c r="AW85" s="50">
        <f>IFERROR(AVERAGE(INDEX(BC:BC,IFERROR(MATCH($B85-Annex!$B$4/60,$B:$B),2)):BC85),IF(Data!$B$2="",0,"-"))</f>
        <v>5.4469376790117275E+141</v>
      </c>
      <c r="AX85" s="50">
        <f>IFERROR(AVERAGE(INDEX(BD:BD,IFERROR(MATCH($B85-Annex!$B$4/60,$B:$B),2)):BD85),IF(Data!$B$2="",0,"-"))</f>
        <v>-21.403545759256467</v>
      </c>
      <c r="AY85" s="50">
        <f>IFERROR(AVERAGE(INDEX(BE:BE,IFERROR(MATCH($B85-Annex!$B$4/60,$B:$B),2)):BE85),IF(Data!$B$2="",0,"-"))</f>
        <v>-1.9092857142857139E+36</v>
      </c>
      <c r="AZ85" s="50">
        <f>IFERROR(AVERAGE(INDEX(BF:BF,IFERROR(MATCH($B85-Annex!$B$4/60,$B:$B),2)):BF85),IF(Data!$B$2="",0,"-"))</f>
        <v>3.9251620301009349</v>
      </c>
      <c r="BA85" s="50">
        <f>IFERROR(AVERAGE(INDEX(BG:BG,IFERROR(MATCH($B85-Annex!$B$4/60,$B:$B),2)):BG85),IF(Data!$B$2="",0,"-"))</f>
        <v>-2.2274999999999997E+36</v>
      </c>
      <c r="BB85" s="50">
        <f>IFERROR(AVERAGE(INDEX(BH:BH,IFERROR(MATCH($B85-Annex!$B$4/60,$B:$B),2)):BH85),IF(Data!$B$2="",0,"-"))</f>
        <v>-3.1821428571428569E+35</v>
      </c>
      <c r="BC85" s="50">
        <f>IFERROR((5.670373*10^-8*(BI85+273.15)^4+((Annex!$B$5+Annex!$B$6)*(BI85-L85)+Annex!$B$7*(BI85-INDEX(BI:BI,IFERROR(MATCH($B85-Annex!$B$9/60,$B:$B),2)))/(60*($B85-INDEX($B:$B,IFERROR(MATCH($B85-Annex!$B$9/60,$B:$B),2)))))/Annex!$B$8)/1000,IF(Data!$B$2="",0,"-"))</f>
        <v>5.4469376790117275E+141</v>
      </c>
      <c r="BD85" s="50">
        <f>IFERROR((5.670373*10^-8*(BJ85+273.15)^4+((Annex!$B$5+Annex!$B$6)*(BJ85-O85)+Annex!$B$7*(BJ85-INDEX(BJ:BJ,IFERROR(MATCH($B85-Annex!$B$9/60,$B:$B),2)))/(60*($B85-INDEX($B:$B,IFERROR(MATCH($B85-Annex!$B$9/60,$B:$B),2)))))/Annex!$B$8)/1000,IF(Data!$B$2="",0,"-"))</f>
        <v>-102.82650769759771</v>
      </c>
      <c r="BE85" s="50">
        <f>IFERROR((5.670373*10^-8*(BK85+273.15)^4+((Annex!$B$5+Annex!$B$6)*(BK85-R85)+Annex!$B$7*(BK85-INDEX(BK:BK,IFERROR(MATCH($B85-Annex!$B$9/60,$B:$B),2)))/(60*($B85-INDEX($B:$B,IFERROR(MATCH($B85-Annex!$B$9/60,$B:$B),2)))))/Annex!$B$8)/1000,IF(Data!$B$2="",0,"-"))</f>
        <v>-2.2274999999999997E+36</v>
      </c>
      <c r="BF85" s="50">
        <f>IFERROR((5.670373*10^-8*(BL85+273.15)^4+((Annex!$B$5+Annex!$B$6)*(BL85-U85)+Annex!$B$7*(BL85-INDEX(BL:BL,IFERROR(MATCH($B85-Annex!$B$9/60,$B:$B),2)))/(60*($B85-INDEX($B:$B,IFERROR(MATCH($B85-Annex!$B$9/60,$B:$B),2)))))/Annex!$B$8)/1000,IF(Data!$B$2="",0,"-"))</f>
        <v>12.117581000166982</v>
      </c>
      <c r="BG85" s="50">
        <f>IFERROR((5.670373*10^-8*(BM85+273.15)^4+((Annex!$B$5+Annex!$B$6)*(BM85-X85)+Annex!$B$7*(BM85-INDEX(BM:BM,IFERROR(MATCH($B85-Annex!$B$9/60,$B:$B),2)))/(60*($B85-INDEX($B:$B,IFERROR(MATCH($B85-Annex!$B$9/60,$B:$B),2)))))/Annex!$B$8)/1000,IF(Data!$B$2="",0,"-"))</f>
        <v>-2.2274999999999997E+36</v>
      </c>
      <c r="BH85" s="50">
        <f>IFERROR((5.670373*10^-8*(BN85+273.15)^4+((Annex!$B$5+Annex!$B$6)*(BN85-AA85)+Annex!$B$7*(BN85-INDEX(BN:BN,IFERROR(MATCH($B85-Annex!$B$9/60,$B:$B),2)))/(60*($B85-INDEX($B:$B,IFERROR(MATCH($B85-Annex!$B$9/60,$B:$B),2)))))/Annex!$B$8)/1000,IF(Data!$B$2="",0,"-"))</f>
        <v>-2.2274999999999997E+36</v>
      </c>
      <c r="BI85" s="20">
        <v>9.8999999999999993E+37</v>
      </c>
      <c r="BJ85" s="20">
        <v>262.90800000000002</v>
      </c>
      <c r="BK85" s="20">
        <v>373.57900000000001</v>
      </c>
      <c r="BL85" s="20">
        <v>337.471</v>
      </c>
      <c r="BM85" s="20">
        <v>1025.105</v>
      </c>
      <c r="BN85" s="20">
        <v>488.411</v>
      </c>
    </row>
    <row r="86" spans="1:66" x14ac:dyDescent="0.3">
      <c r="A86" s="5">
        <v>85</v>
      </c>
      <c r="B86" s="19">
        <v>7.5525000016205013</v>
      </c>
      <c r="C86" s="20">
        <v>164.77556000000001</v>
      </c>
      <c r="D86" s="20">
        <v>162.91146599999999</v>
      </c>
      <c r="E86" s="20">
        <v>217.804506</v>
      </c>
      <c r="F86" s="49">
        <f>IFERROR(SUM(C86:E86),IF(Data!$B$2="",0,"-"))</f>
        <v>545.49153200000001</v>
      </c>
      <c r="G86" s="50">
        <f>IFERROR(F86-Annex!$B$10,IF(Data!$B$2="",0,"-"))</f>
        <v>118.883532</v>
      </c>
      <c r="H86" s="50">
        <f>IFERROR(AVERAGE(INDEX(G:G,IFERROR(MATCH($B86-Annex!$B$12/60,$B:$B),2)):G86),IF(Data!$B$2="",0,"-"))</f>
        <v>118.5374431428572</v>
      </c>
      <c r="I86" s="50">
        <f>IFERROR(-14000*(G86-INDEX(G:G,IFERROR(MATCH($B86-Annex!$B$11/60,$B:$B),2)))/(60*($B86-INDEX($B:$B,IFERROR(MATCH($B86-Annex!$B$11/60,$B:$B),2)))),IF(Data!$B$2="",0,"-"))</f>
        <v>-11.93351067189556</v>
      </c>
      <c r="J86" s="50">
        <f>IFERROR(-14000*(H86-INDEX(H:H,IFERROR(MATCH($B86-Annex!$B$13/60,$B:$B),2)))/(60*($B86-INDEX($B:$B,IFERROR(MATCH($B86-Annex!$B$13/60,$B:$B),2)))),IF(Data!$B$2="",0,"-"))</f>
        <v>107.00435535439711</v>
      </c>
      <c r="K86" s="20">
        <v>1767.8790100000001</v>
      </c>
      <c r="L86" s="20">
        <v>37.201999999999998</v>
      </c>
      <c r="M86" s="20">
        <v>1194.4459999999999</v>
      </c>
      <c r="N86" s="20">
        <v>41.33</v>
      </c>
      <c r="O86" s="20">
        <v>226.75299999999999</v>
      </c>
      <c r="P86" s="20">
        <v>509.24</v>
      </c>
      <c r="Q86" s="20">
        <v>391.209</v>
      </c>
      <c r="R86" s="20">
        <v>5.6059999999999999</v>
      </c>
      <c r="S86" s="20">
        <v>266.04000000000002</v>
      </c>
      <c r="T86" s="20">
        <v>449.43599999999998</v>
      </c>
      <c r="U86" s="20">
        <v>-67.751000000000005</v>
      </c>
      <c r="V86" s="20">
        <v>-76.628</v>
      </c>
      <c r="W86" s="20">
        <v>479.69499999999999</v>
      </c>
      <c r="X86" s="20">
        <v>9.8999999999999993E+37</v>
      </c>
      <c r="Y86" s="20">
        <v>329.58100000000002</v>
      </c>
      <c r="Z86" s="20">
        <v>1331.165</v>
      </c>
      <c r="AA86" s="20">
        <v>-178.89400000000001</v>
      </c>
      <c r="AB86" s="20">
        <v>72.95</v>
      </c>
      <c r="AC86" s="20">
        <v>518.84799999999996</v>
      </c>
      <c r="AD86" s="20">
        <v>236.577</v>
      </c>
      <c r="AE86" s="20">
        <v>746.68700000000001</v>
      </c>
      <c r="AF86" s="20">
        <v>151.37899999999999</v>
      </c>
      <c r="AG86" s="20">
        <v>540.01</v>
      </c>
      <c r="AH86" s="50">
        <f>IFERROR(AVERAGE(INDEX(AL:AL,IFERROR(MATCH($B86-Annex!$B$4/60,$B:$B),2)):AL86),IF(Data!$B$2="",0,"-"))</f>
        <v>1.8342588081333553</v>
      </c>
      <c r="AI86" s="50">
        <f>IFERROR(AVERAGE(INDEX(AM:AM,IFERROR(MATCH($B86-Annex!$B$4/60,$B:$B),2)):AM86),IF(Data!$B$2="",0,"-"))</f>
        <v>7.7813395414453246E+140</v>
      </c>
      <c r="AJ86" s="50">
        <f>IFERROR(AVERAGE(INDEX(AN:AN,IFERROR(MATCH($B86-Annex!$B$4/60,$B:$B),2)):AN86),IF(Data!$B$2="",0,"-"))</f>
        <v>-1.9092857142857139E+36</v>
      </c>
      <c r="AK86" s="50">
        <f>IFERROR(AVERAGE(INDEX(AO:AO,IFERROR(MATCH($B86-Annex!$B$4/60,$B:$B),2)):AO86),IF(Data!$B$2="",0,"-"))</f>
        <v>-7.0579848617807603E+36</v>
      </c>
      <c r="AL86" s="50">
        <f>IFERROR((5.670373*10^-8*(AP86+273.15)^4+((Annex!$B$5+Annex!$B$6)*(AP86-L86)+Annex!$B$7*(AP86-INDEX(AP:AP,IFERROR(MATCH($B86-Annex!$B$9/60,$B:$B),2)))/(60*($B86-INDEX($B:$B,IFERROR(MATCH($B86-Annex!$B$9/60,$B:$B),2)))))/Annex!$B$8)/1000,IF(Data!$B$2="",0,"-"))</f>
        <v>2.1441256648800127</v>
      </c>
      <c r="AM86" s="50">
        <f>IFERROR((5.670373*10^-8*(AQ86+273.15)^4+((Annex!$B$5+Annex!$B$6)*(AQ86-O86)+Annex!$B$7*(AQ86-INDEX(AQ:AQ,IFERROR(MATCH($B86-Annex!$B$9/60,$B:$B),2)))/(60*($B86-INDEX($B:$B,IFERROR(MATCH($B86-Annex!$B$9/60,$B:$B),2)))))/Annex!$B$8)/1000,IF(Data!$B$2="",0,"-"))</f>
        <v>130.53361409379443</v>
      </c>
      <c r="AN86" s="50">
        <f>IFERROR((5.670373*10^-8*(AR86+273.15)^4+((Annex!$B$5+Annex!$B$6)*(AR86-R86)+Annex!$B$7*(AR86-INDEX(AR:AR,IFERROR(MATCH($B86-Annex!$B$9/60,$B:$B),2)))/(60*($B86-INDEX($B:$B,IFERROR(MATCH($B86-Annex!$B$9/60,$B:$B),2)))))/Annex!$B$8)/1000,IF(Data!$B$2="",0,"-"))</f>
        <v>-4.9268291828919111</v>
      </c>
      <c r="AO86" s="50">
        <f>IFERROR((5.670373*10^-8*(AS86+273.15)^4+((Annex!$B$5+Annex!$B$6)*(AS86-U86)+Annex!$B$7*(AS86-INDEX(AS:AS,IFERROR(MATCH($B86-Annex!$B$9/60,$B:$B),2)))/(60*($B86-INDEX($B:$B,IFERROR(MATCH($B86-Annex!$B$9/60,$B:$B),2)))))/Annex!$B$8)/1000,IF(Data!$B$2="",0,"-"))</f>
        <v>-35.812219777829974</v>
      </c>
      <c r="AP86" s="20">
        <v>43.167999999999999</v>
      </c>
      <c r="AQ86" s="20">
        <v>73.462999999999994</v>
      </c>
      <c r="AR86" s="20">
        <v>133.875</v>
      </c>
      <c r="AS86" s="20">
        <v>16.013999999999999</v>
      </c>
      <c r="AT86" s="20">
        <v>19.739999999999998</v>
      </c>
      <c r="AU86" s="20">
        <v>31.594000000000001</v>
      </c>
      <c r="AV86" s="20">
        <v>493.94499999999999</v>
      </c>
      <c r="AW86" s="50">
        <f>IFERROR(AVERAGE(INDEX(BC:BC,IFERROR(MATCH($B86-Annex!$B$4/60,$B:$B),2)):BC86),IF(Data!$B$2="",0,"-"))</f>
        <v>5.4469376790117275E+141</v>
      </c>
      <c r="AX86" s="50">
        <f>IFERROR(AVERAGE(INDEX(BD:BD,IFERROR(MATCH($B86-Annex!$B$4/60,$B:$B),2)):BD86),IF(Data!$B$2="",0,"-"))</f>
        <v>-5.8447678954134421</v>
      </c>
      <c r="AY86" s="50">
        <f>IFERROR(AVERAGE(INDEX(BE:BE,IFERROR(MATCH($B86-Annex!$B$4/60,$B:$B),2)):BE86),IF(Data!$B$2="",0,"-"))</f>
        <v>-1.9092857142857139E+36</v>
      </c>
      <c r="AZ86" s="50">
        <f>IFERROR(AVERAGE(INDEX(BF:BF,IFERROR(MATCH($B86-Annex!$B$4/60,$B:$B),2)):BF86),IF(Data!$B$2="",0,"-"))</f>
        <v>-7.114171161108291</v>
      </c>
      <c r="BA86" s="50">
        <f>IFERROR(AVERAGE(INDEX(BG:BG,IFERROR(MATCH($B86-Annex!$B$4/60,$B:$B),2)):BG86),IF(Data!$B$2="",0,"-"))</f>
        <v>-2.2274999999999997E+36</v>
      </c>
      <c r="BB86" s="50">
        <f>IFERROR(AVERAGE(INDEX(BH:BH,IFERROR(MATCH($B86-Annex!$B$4/60,$B:$B),2)):BH86),IF(Data!$B$2="",0,"-"))</f>
        <v>-3.1821428571428569E+35</v>
      </c>
      <c r="BC86" s="50">
        <f>IFERROR((5.670373*10^-8*(BI86+273.15)^4+((Annex!$B$5+Annex!$B$6)*(BI86-L86)+Annex!$B$7*(BI86-INDEX(BI:BI,IFERROR(MATCH($B86-Annex!$B$9/60,$B:$B),2)))/(60*($B86-INDEX($B:$B,IFERROR(MATCH($B86-Annex!$B$9/60,$B:$B),2)))))/Annex!$B$8)/1000,IF(Data!$B$2="",0,"-"))</f>
        <v>5.4469376790117275E+141</v>
      </c>
      <c r="BD86" s="50">
        <f>IFERROR((5.670373*10^-8*(BJ86+273.15)^4+((Annex!$B$5+Annex!$B$6)*(BJ86-O86)+Annex!$B$7*(BJ86-INDEX(BJ:BJ,IFERROR(MATCH($B86-Annex!$B$9/60,$B:$B),2)))/(60*($B86-INDEX($B:$B,IFERROR(MATCH($B86-Annex!$B$9/60,$B:$B),2)))))/Annex!$B$8)/1000,IF(Data!$B$2="",0,"-"))</f>
        <v>101.30062624726109</v>
      </c>
      <c r="BE86" s="50">
        <f>IFERROR((5.670373*10^-8*(BK86+273.15)^4+((Annex!$B$5+Annex!$B$6)*(BK86-R86)+Annex!$B$7*(BK86-INDEX(BK:BK,IFERROR(MATCH($B86-Annex!$B$9/60,$B:$B),2)))/(60*($B86-INDEX($B:$B,IFERROR(MATCH($B86-Annex!$B$9/60,$B:$B),2)))))/Annex!$B$8)/1000,IF(Data!$B$2="",0,"-"))</f>
        <v>52.660141455753518</v>
      </c>
      <c r="BF86" s="50">
        <f>IFERROR((5.670373*10^-8*(BL86+273.15)^4+((Annex!$B$5+Annex!$B$6)*(BL86-U86)+Annex!$B$7*(BL86-INDEX(BL:BL,IFERROR(MATCH($B86-Annex!$B$9/60,$B:$B),2)))/(60*($B86-INDEX($B:$B,IFERROR(MATCH($B86-Annex!$B$9/60,$B:$B),2)))))/Annex!$B$8)/1000,IF(Data!$B$2="",0,"-"))</f>
        <v>-11.330184759168112</v>
      </c>
      <c r="BG86" s="50">
        <f>IFERROR((5.670373*10^-8*(BM86+273.15)^4+((Annex!$B$5+Annex!$B$6)*(BM86-X86)+Annex!$B$7*(BM86-INDEX(BM:BM,IFERROR(MATCH($B86-Annex!$B$9/60,$B:$B),2)))/(60*($B86-INDEX($B:$B,IFERROR(MATCH($B86-Annex!$B$9/60,$B:$B),2)))))/Annex!$B$8)/1000,IF(Data!$B$2="",0,"-"))</f>
        <v>-2.2274999999999997E+36</v>
      </c>
      <c r="BH86" s="50">
        <f>IFERROR((5.670373*10^-8*(BN86+273.15)^4+((Annex!$B$5+Annex!$B$6)*(BN86-AA86)+Annex!$B$7*(BN86-INDEX(BN:BN,IFERROR(MATCH($B86-Annex!$B$9/60,$B:$B),2)))/(60*($B86-INDEX($B:$B,IFERROR(MATCH($B86-Annex!$B$9/60,$B:$B),2)))))/Annex!$B$8)/1000,IF(Data!$B$2="",0,"-"))</f>
        <v>52.673724605438949</v>
      </c>
      <c r="BI86" s="20">
        <v>9.8999999999999993E+37</v>
      </c>
      <c r="BJ86" s="20">
        <v>486.25700000000001</v>
      </c>
      <c r="BK86" s="20">
        <v>380.86500000000001</v>
      </c>
      <c r="BL86" s="20">
        <v>365.42599999999999</v>
      </c>
      <c r="BM86" s="20">
        <v>796.66600000000005</v>
      </c>
      <c r="BN86" s="20">
        <v>622.28</v>
      </c>
    </row>
    <row r="87" spans="1:66" x14ac:dyDescent="0.3">
      <c r="A87" s="5">
        <v>86</v>
      </c>
      <c r="B87" s="19">
        <v>7.6445000013336539</v>
      </c>
      <c r="C87" s="20">
        <v>164.95862500000001</v>
      </c>
      <c r="D87" s="20">
        <v>162.90332799999999</v>
      </c>
      <c r="E87" s="20">
        <v>217.757237</v>
      </c>
      <c r="F87" s="49">
        <f>IFERROR(SUM(C87:E87),IF(Data!$B$2="",0,"-"))</f>
        <v>545.61919</v>
      </c>
      <c r="G87" s="50">
        <f>IFERROR(F87-Annex!$B$10,IF(Data!$B$2="",0,"-"))</f>
        <v>119.01119</v>
      </c>
      <c r="H87" s="50">
        <f>IFERROR(AVERAGE(INDEX(G:G,IFERROR(MATCH($B87-Annex!$B$12/60,$B:$B),2)):G87),IF(Data!$B$2="",0,"-"))</f>
        <v>118.62803300000003</v>
      </c>
      <c r="I87" s="50">
        <f>IFERROR(-14000*(G87-INDEX(G:G,IFERROR(MATCH($B87-Annex!$B$11/60,$B:$B),2)))/(60*($B87-INDEX($B:$B,IFERROR(MATCH($B87-Annex!$B$11/60,$B:$B),2)))),IF(Data!$B$2="",0,"-"))</f>
        <v>-66.083783890607037</v>
      </c>
      <c r="J87" s="50">
        <f>IFERROR(-14000*(H87-INDEX(H:H,IFERROR(MATCH($B87-Annex!$B$13/60,$B:$B),2)))/(60*($B87-INDEX($B:$B,IFERROR(MATCH($B87-Annex!$B$13/60,$B:$B),2)))),IF(Data!$B$2="",0,"-"))</f>
        <v>70.90540552001508</v>
      </c>
      <c r="K87" s="20">
        <v>1834.5007000000001</v>
      </c>
      <c r="L87" s="20">
        <v>36.828000000000003</v>
      </c>
      <c r="M87" s="20">
        <v>735.36199999999997</v>
      </c>
      <c r="N87" s="20">
        <v>165.30699999999999</v>
      </c>
      <c r="O87" s="20">
        <v>157.84700000000001</v>
      </c>
      <c r="P87" s="20">
        <v>558.56399999999996</v>
      </c>
      <c r="Q87" s="20">
        <v>504.31700000000001</v>
      </c>
      <c r="R87" s="20">
        <v>67.64</v>
      </c>
      <c r="S87" s="20">
        <v>173.601</v>
      </c>
      <c r="T87" s="20">
        <v>200.08</v>
      </c>
      <c r="U87" s="20">
        <v>28.829000000000001</v>
      </c>
      <c r="V87" s="20">
        <v>61.381</v>
      </c>
      <c r="W87" s="20">
        <v>573.21</v>
      </c>
      <c r="X87" s="20">
        <v>9.8999999999999993E+37</v>
      </c>
      <c r="Y87" s="20">
        <v>398.94900000000001</v>
      </c>
      <c r="Z87" s="20">
        <v>1239.1949999999999</v>
      </c>
      <c r="AA87" s="20">
        <v>-196.999</v>
      </c>
      <c r="AB87" s="20">
        <v>-70.075999999999993</v>
      </c>
      <c r="AC87" s="20">
        <v>574.19399999999996</v>
      </c>
      <c r="AD87" s="20">
        <v>391.048</v>
      </c>
      <c r="AE87" s="20">
        <v>768.75300000000004</v>
      </c>
      <c r="AF87" s="20">
        <v>87.042000000000002</v>
      </c>
      <c r="AG87" s="20">
        <v>376.089</v>
      </c>
      <c r="AH87" s="50">
        <f>IFERROR(AVERAGE(INDEX(AL:AL,IFERROR(MATCH($B87-Annex!$B$4/60,$B:$B),2)):AL87),IF(Data!$B$2="",0,"-"))</f>
        <v>1.9326708411271036</v>
      </c>
      <c r="AI87" s="50">
        <f>IFERROR(AVERAGE(INDEX(AM:AM,IFERROR(MATCH($B87-Annex!$B$4/60,$B:$B),2)):AM87),IF(Data!$B$2="",0,"-"))</f>
        <v>7.7813395414453246E+140</v>
      </c>
      <c r="AJ87" s="50">
        <f>IFERROR(AVERAGE(INDEX(AN:AN,IFERROR(MATCH($B87-Annex!$B$4/60,$B:$B),2)):AN87),IF(Data!$B$2="",0,"-"))</f>
        <v>-1.5910714285714281E+36</v>
      </c>
      <c r="AK87" s="50">
        <f>IFERROR(AVERAGE(INDEX(AO:AO,IFERROR(MATCH($B87-Annex!$B$4/60,$B:$B),2)):AO87),IF(Data!$B$2="",0,"-"))</f>
        <v>-7.0579848617807603E+36</v>
      </c>
      <c r="AL87" s="50">
        <f>IFERROR((5.670373*10^-8*(AP87+273.15)^4+((Annex!$B$5+Annex!$B$6)*(AP87-L87)+Annex!$B$7*(AP87-INDEX(AP:AP,IFERROR(MATCH($B87-Annex!$B$9/60,$B:$B),2)))/(60*($B87-INDEX($B:$B,IFERROR(MATCH($B87-Annex!$B$9/60,$B:$B),2)))))/Annex!$B$8)/1000,IF(Data!$B$2="",0,"-"))</f>
        <v>2.280599027596844</v>
      </c>
      <c r="AM87" s="50">
        <f>IFERROR((5.670373*10^-8*(AQ87+273.15)^4+((Annex!$B$5+Annex!$B$6)*(AQ87-O87)+Annex!$B$7*(AQ87-INDEX(AQ:AQ,IFERROR(MATCH($B87-Annex!$B$9/60,$B:$B),2)))/(60*($B87-INDEX($B:$B,IFERROR(MATCH($B87-Annex!$B$9/60,$B:$B),2)))))/Annex!$B$8)/1000,IF(Data!$B$2="",0,"-"))</f>
        <v>-14.549738378808373</v>
      </c>
      <c r="AN87" s="50">
        <f>IFERROR((5.670373*10^-8*(AR87+273.15)^4+((Annex!$B$5+Annex!$B$6)*(AR87-R87)+Annex!$B$7*(AR87-INDEX(AR:AR,IFERROR(MATCH($B87-Annex!$B$9/60,$B:$B),2)))/(60*($B87-INDEX($B:$B,IFERROR(MATCH($B87-Annex!$B$9/60,$B:$B),2)))))/Annex!$B$8)/1000,IF(Data!$B$2="",0,"-"))</f>
        <v>50.893330399261394</v>
      </c>
      <c r="AO87" s="50">
        <f>IFERROR((5.670373*10^-8*(AS87+273.15)^4+((Annex!$B$5+Annex!$B$6)*(AS87-U87)+Annex!$B$7*(AS87-INDEX(AS:AS,IFERROR(MATCH($B87-Annex!$B$9/60,$B:$B),2)))/(60*($B87-INDEX($B:$B,IFERROR(MATCH($B87-Annex!$B$9/60,$B:$B),2)))))/Annex!$B$8)/1000,IF(Data!$B$2="",0,"-"))</f>
        <v>-52.137988629272094</v>
      </c>
      <c r="AP87" s="20">
        <v>44.841999999999999</v>
      </c>
      <c r="AQ87" s="20">
        <v>-54.587000000000003</v>
      </c>
      <c r="AR87" s="20">
        <v>98.096000000000004</v>
      </c>
      <c r="AS87" s="20">
        <v>19.18</v>
      </c>
      <c r="AT87" s="20">
        <v>19.658999999999999</v>
      </c>
      <c r="AU87" s="20">
        <v>31.584</v>
      </c>
      <c r="AV87" s="20">
        <v>573.74400000000003</v>
      </c>
      <c r="AW87" s="50">
        <f>IFERROR(AVERAGE(INDEX(BC:BC,IFERROR(MATCH($B87-Annex!$B$4/60,$B:$B),2)):BC87),IF(Data!$B$2="",0,"-"))</f>
        <v>5.4469376790117275E+141</v>
      </c>
      <c r="AX87" s="50">
        <f>IFERROR(AVERAGE(INDEX(BD:BD,IFERROR(MATCH($B87-Annex!$B$4/60,$B:$B),2)):BD87),IF(Data!$B$2="",0,"-"))</f>
        <v>-11.264075144043153</v>
      </c>
      <c r="AY87" s="50">
        <f>IFERROR(AVERAGE(INDEX(BE:BE,IFERROR(MATCH($B87-Annex!$B$4/60,$B:$B),2)):BE87),IF(Data!$B$2="",0,"-"))</f>
        <v>-1.5910714285714281E+36</v>
      </c>
      <c r="AZ87" s="50">
        <f>IFERROR(AVERAGE(INDEX(BF:BF,IFERROR(MATCH($B87-Annex!$B$4/60,$B:$B),2)):BF87),IF(Data!$B$2="",0,"-"))</f>
        <v>-17.011778298379305</v>
      </c>
      <c r="BA87" s="50">
        <f>IFERROR(AVERAGE(INDEX(BG:BG,IFERROR(MATCH($B87-Annex!$B$4/60,$B:$B),2)):BG87),IF(Data!$B$2="",0,"-"))</f>
        <v>-2.2274999999999997E+36</v>
      </c>
      <c r="BB87" s="50">
        <f>IFERROR(AVERAGE(INDEX(BH:BH,IFERROR(MATCH($B87-Annex!$B$4/60,$B:$B),2)):BH87),IF(Data!$B$2="",0,"-"))</f>
        <v>-3.1821428571428569E+35</v>
      </c>
      <c r="BC87" s="50">
        <f>IFERROR((5.670373*10^-8*(BI87+273.15)^4+((Annex!$B$5+Annex!$B$6)*(BI87-L87)+Annex!$B$7*(BI87-INDEX(BI:BI,IFERROR(MATCH($B87-Annex!$B$9/60,$B:$B),2)))/(60*($B87-INDEX($B:$B,IFERROR(MATCH($B87-Annex!$B$9/60,$B:$B),2)))))/Annex!$B$8)/1000,IF(Data!$B$2="",0,"-"))</f>
        <v>5.4469376790117275E+141</v>
      </c>
      <c r="BD87" s="50">
        <f>IFERROR((5.670373*10^-8*(BJ87+273.15)^4+((Annex!$B$5+Annex!$B$6)*(BJ87-O87)+Annex!$B$7*(BJ87-INDEX(BJ:BJ,IFERROR(MATCH($B87-Annex!$B$9/60,$B:$B),2)))/(60*($B87-INDEX($B:$B,IFERROR(MATCH($B87-Annex!$B$9/60,$B:$B),2)))))/Annex!$B$8)/1000,IF(Data!$B$2="",0,"-"))</f>
        <v>71.387538943945302</v>
      </c>
      <c r="BE87" s="50">
        <f>IFERROR((5.670373*10^-8*(BK87+273.15)^4+((Annex!$B$5+Annex!$B$6)*(BK87-R87)+Annex!$B$7*(BK87-INDEX(BK:BK,IFERROR(MATCH($B87-Annex!$B$9/60,$B:$B),2)))/(60*($B87-INDEX($B:$B,IFERROR(MATCH($B87-Annex!$B$9/60,$B:$B),2)))))/Annex!$B$8)/1000,IF(Data!$B$2="",0,"-"))</f>
        <v>61.368084760384839</v>
      </c>
      <c r="BF87" s="50">
        <f>IFERROR((5.670373*10^-8*(BL87+273.15)^4+((Annex!$B$5+Annex!$B$6)*(BL87-U87)+Annex!$B$7*(BL87-INDEX(BL:BL,IFERROR(MATCH($B87-Annex!$B$9/60,$B:$B),2)))/(60*($B87-INDEX($B:$B,IFERROR(MATCH($B87-Annex!$B$9/60,$B:$B),2)))))/Annex!$B$8)/1000,IF(Data!$B$2="",0,"-"))</f>
        <v>46.379528599769401</v>
      </c>
      <c r="BG87" s="50">
        <f>IFERROR((5.670373*10^-8*(BM87+273.15)^4+((Annex!$B$5+Annex!$B$6)*(BM87-X87)+Annex!$B$7*(BM87-INDEX(BM:BM,IFERROR(MATCH($B87-Annex!$B$9/60,$B:$B),2)))/(60*($B87-INDEX($B:$B,IFERROR(MATCH($B87-Annex!$B$9/60,$B:$B),2)))))/Annex!$B$8)/1000,IF(Data!$B$2="",0,"-"))</f>
        <v>-2.2274999999999997E+36</v>
      </c>
      <c r="BH87" s="50">
        <f>IFERROR((5.670373*10^-8*(BN87+273.15)^4+((Annex!$B$5+Annex!$B$6)*(BN87-AA87)+Annex!$B$7*(BN87-INDEX(BN:BN,IFERROR(MATCH($B87-Annex!$B$9/60,$B:$B),2)))/(60*($B87-INDEX($B:$B,IFERROR(MATCH($B87-Annex!$B$9/60,$B:$B),2)))))/Annex!$B$8)/1000,IF(Data!$B$2="",0,"-"))</f>
        <v>193.0160390964258</v>
      </c>
      <c r="BI87" s="20">
        <v>9.8999999999999993E+37</v>
      </c>
      <c r="BJ87" s="20">
        <v>377.50900000000001</v>
      </c>
      <c r="BK87" s="20">
        <v>449.54399999999998</v>
      </c>
      <c r="BL87" s="20">
        <v>392.56700000000001</v>
      </c>
      <c r="BM87" s="20">
        <v>922.86900000000003</v>
      </c>
      <c r="BN87" s="20">
        <v>724.721</v>
      </c>
    </row>
    <row r="88" spans="1:66" x14ac:dyDescent="0.3">
      <c r="A88" s="5">
        <v>87</v>
      </c>
      <c r="B88" s="19">
        <v>7.7365000010468066</v>
      </c>
      <c r="C88" s="20">
        <v>165.08148600000001</v>
      </c>
      <c r="D88" s="20">
        <v>162.79500899999999</v>
      </c>
      <c r="E88" s="20">
        <v>217.78250199999999</v>
      </c>
      <c r="F88" s="49">
        <f>IFERROR(SUM(C88:E88),IF(Data!$B$2="",0,"-"))</f>
        <v>545.658997</v>
      </c>
      <c r="G88" s="50">
        <f>IFERROR(F88-Annex!$B$10,IF(Data!$B$2="",0,"-"))</f>
        <v>119.050997</v>
      </c>
      <c r="H88" s="50">
        <f>IFERROR(AVERAGE(INDEX(G:G,IFERROR(MATCH($B88-Annex!$B$12/60,$B:$B),2)):G88),IF(Data!$B$2="",0,"-"))</f>
        <v>118.72594242857144</v>
      </c>
      <c r="I88" s="50">
        <f>IFERROR(-14000*(G88-INDEX(G:G,IFERROR(MATCH($B88-Annex!$B$11/60,$B:$B),2)))/(60*($B88-INDEX($B:$B,IFERROR(MATCH($B88-Annex!$B$11/60,$B:$B),2)))),IF(Data!$B$2="",0,"-"))</f>
        <v>-95.30545755810104</v>
      </c>
      <c r="J88" s="50">
        <f>IFERROR(-14000*(H88-INDEX(H:H,IFERROR(MATCH($B88-Annex!$B$13/60,$B:$B),2)))/(60*($B88-INDEX($B:$B,IFERROR(MATCH($B88-Annex!$B$13/60,$B:$B),2)))),IF(Data!$B$2="",0,"-"))</f>
        <v>30.659477137616491</v>
      </c>
      <c r="K88" s="20">
        <v>1817.8555799999999</v>
      </c>
      <c r="L88" s="20">
        <v>36.456000000000003</v>
      </c>
      <c r="M88" s="20">
        <v>788.71500000000003</v>
      </c>
      <c r="N88" s="20">
        <v>80.998999999999995</v>
      </c>
      <c r="O88" s="20">
        <v>126.67100000000001</v>
      </c>
      <c r="P88" s="20">
        <v>422.94200000000001</v>
      </c>
      <c r="Q88" s="20">
        <v>466.42500000000001</v>
      </c>
      <c r="R88" s="20">
        <v>110.547</v>
      </c>
      <c r="S88" s="20">
        <v>137.72800000000001</v>
      </c>
      <c r="T88" s="20">
        <v>240.00800000000001</v>
      </c>
      <c r="U88" s="20">
        <v>24.713999999999999</v>
      </c>
      <c r="V88" s="20">
        <v>53.591999999999999</v>
      </c>
      <c r="W88" s="20">
        <v>528.08100000000002</v>
      </c>
      <c r="X88" s="20">
        <v>9.8999999999999993E+37</v>
      </c>
      <c r="Y88" s="20">
        <v>415.45699999999999</v>
      </c>
      <c r="Z88" s="20">
        <v>1311.1189999999999</v>
      </c>
      <c r="AA88" s="20">
        <v>-74.203999999999994</v>
      </c>
      <c r="AB88" s="20">
        <v>-43.165999999999997</v>
      </c>
      <c r="AC88" s="20">
        <v>652.95799999999997</v>
      </c>
      <c r="AD88" s="20">
        <v>350.47899999999998</v>
      </c>
      <c r="AE88" s="20">
        <v>820.77200000000005</v>
      </c>
      <c r="AF88" s="20">
        <v>28.119</v>
      </c>
      <c r="AG88" s="20">
        <v>385.33600000000001</v>
      </c>
      <c r="AH88" s="50">
        <f>IFERROR(AVERAGE(INDEX(AL:AL,IFERROR(MATCH($B88-Annex!$B$4/60,$B:$B),2)):AL88),IF(Data!$B$2="",0,"-"))</f>
        <v>2.0455439131015161</v>
      </c>
      <c r="AI88" s="50">
        <f>IFERROR(AVERAGE(INDEX(AM:AM,IFERROR(MATCH($B88-Annex!$B$4/60,$B:$B),2)):AM88),IF(Data!$B$2="",0,"-"))</f>
        <v>7.7813395414453246E+140</v>
      </c>
      <c r="AJ88" s="50">
        <f>IFERROR(AVERAGE(INDEX(AN:AN,IFERROR(MATCH($B88-Annex!$B$4/60,$B:$B),2)):AN88),IF(Data!$B$2="",0,"-"))</f>
        <v>-1.2728571428571427E+36</v>
      </c>
      <c r="AK88" s="50">
        <f>IFERROR(AVERAGE(INDEX(AO:AO,IFERROR(MATCH($B88-Annex!$B$4/60,$B:$B),2)):AO88),IF(Data!$B$2="",0,"-"))</f>
        <v>-4.1463700475037504</v>
      </c>
      <c r="AL88" s="50">
        <f>IFERROR((5.670373*10^-8*(AP88+273.15)^4+((Annex!$B$5+Annex!$B$6)*(AP88-L88)+Annex!$B$7*(AP88-INDEX(AP:AP,IFERROR(MATCH($B88-Annex!$B$9/60,$B:$B),2)))/(60*($B88-INDEX($B:$B,IFERROR(MATCH($B88-Annex!$B$9/60,$B:$B),2)))))/Annex!$B$8)/1000,IF(Data!$B$2="",0,"-"))</f>
        <v>2.4894242160374849</v>
      </c>
      <c r="AM88" s="50">
        <f>IFERROR((5.670373*10^-8*(AQ88+273.15)^4+((Annex!$B$5+Annex!$B$6)*(AQ88-O88)+Annex!$B$7*(AQ88-INDEX(AQ:AQ,IFERROR(MATCH($B88-Annex!$B$9/60,$B:$B),2)))/(60*($B88-INDEX($B:$B,IFERROR(MATCH($B88-Annex!$B$9/60,$B:$B),2)))))/Annex!$B$8)/1000,IF(Data!$B$2="",0,"-"))</f>
        <v>8.853253341288962</v>
      </c>
      <c r="AN88" s="50">
        <f>IFERROR((5.670373*10^-8*(AR88+273.15)^4+((Annex!$B$5+Annex!$B$6)*(AR88-R88)+Annex!$B$7*(AR88-INDEX(AR:AR,IFERROR(MATCH($B88-Annex!$B$9/60,$B:$B),2)))/(60*($B88-INDEX($B:$B,IFERROR(MATCH($B88-Annex!$B$9/60,$B:$B),2)))))/Annex!$B$8)/1000,IF(Data!$B$2="",0,"-"))</f>
        <v>-41.533743765758501</v>
      </c>
      <c r="AO88" s="50">
        <f>IFERROR((5.670373*10^-8*(AS88+273.15)^4+((Annex!$B$5+Annex!$B$6)*(AS88-U88)+Annex!$B$7*(AS88-INDEX(AS:AS,IFERROR(MATCH($B88-Annex!$B$9/60,$B:$B),2)))/(60*($B88-INDEX($B:$B,IFERROR(MATCH($B88-Annex!$B$9/60,$B:$B),2)))))/Annex!$B$8)/1000,IF(Data!$B$2="",0,"-"))</f>
        <v>6.6007286599015762</v>
      </c>
      <c r="AP88" s="20">
        <v>46.671999999999997</v>
      </c>
      <c r="AQ88" s="20">
        <v>91.626999999999995</v>
      </c>
      <c r="AR88" s="20">
        <v>48.213000000000001</v>
      </c>
      <c r="AS88" s="20">
        <v>28.715</v>
      </c>
      <c r="AT88" s="20">
        <v>19.651</v>
      </c>
      <c r="AU88" s="20">
        <v>31.558</v>
      </c>
      <c r="AV88" s="20">
        <v>551.90099999999995</v>
      </c>
      <c r="AW88" s="50">
        <f>IFERROR(AVERAGE(INDEX(BC:BC,IFERROR(MATCH($B88-Annex!$B$4/60,$B:$B),2)):BC88),IF(Data!$B$2="",0,"-"))</f>
        <v>5.4469376790117275E+141</v>
      </c>
      <c r="AX88" s="50">
        <f>IFERROR(AVERAGE(INDEX(BD:BD,IFERROR(MATCH($B88-Annex!$B$4/60,$B:$B),2)):BD88),IF(Data!$B$2="",0,"-"))</f>
        <v>-30.570292073539228</v>
      </c>
      <c r="AY88" s="50">
        <f>IFERROR(AVERAGE(INDEX(BE:BE,IFERROR(MATCH($B88-Annex!$B$4/60,$B:$B),2)):BE88),IF(Data!$B$2="",0,"-"))</f>
        <v>-1.2728571428571427E+36</v>
      </c>
      <c r="AZ88" s="50">
        <f>IFERROR(AVERAGE(INDEX(BF:BF,IFERROR(MATCH($B88-Annex!$B$4/60,$B:$B),2)):BF88),IF(Data!$B$2="",0,"-"))</f>
        <v>-15.430601694376007</v>
      </c>
      <c r="BA88" s="50">
        <f>IFERROR(AVERAGE(INDEX(BG:BG,IFERROR(MATCH($B88-Annex!$B$4/60,$B:$B),2)):BG88),IF(Data!$B$2="",0,"-"))</f>
        <v>-2.2274999999999997E+36</v>
      </c>
      <c r="BB88" s="50">
        <f>IFERROR(AVERAGE(INDEX(BH:BH,IFERROR(MATCH($B88-Annex!$B$4/60,$B:$B),2)):BH88),IF(Data!$B$2="",0,"-"))</f>
        <v>-3.1821428571428569E+35</v>
      </c>
      <c r="BC88" s="50">
        <f>IFERROR((5.670373*10^-8*(BI88+273.15)^4+((Annex!$B$5+Annex!$B$6)*(BI88-L88)+Annex!$B$7*(BI88-INDEX(BI:BI,IFERROR(MATCH($B88-Annex!$B$9/60,$B:$B),2)))/(60*($B88-INDEX($B:$B,IFERROR(MATCH($B88-Annex!$B$9/60,$B:$B),2)))))/Annex!$B$8)/1000,IF(Data!$B$2="",0,"-"))</f>
        <v>5.4469376790117275E+141</v>
      </c>
      <c r="BD88" s="50">
        <f>IFERROR((5.670373*10^-8*(BJ88+273.15)^4+((Annex!$B$5+Annex!$B$6)*(BJ88-O88)+Annex!$B$7*(BJ88-INDEX(BJ:BJ,IFERROR(MATCH($B88-Annex!$B$9/60,$B:$B),2)))/(60*($B88-INDEX($B:$B,IFERROR(MATCH($B88-Annex!$B$9/60,$B:$B),2)))))/Annex!$B$8)/1000,IF(Data!$B$2="",0,"-"))</f>
        <v>-74.352967884295012</v>
      </c>
      <c r="BE88" s="50">
        <f>IFERROR((5.670373*10^-8*(BK88+273.15)^4+((Annex!$B$5+Annex!$B$6)*(BK88-R88)+Annex!$B$7*(BK88-INDEX(BK:BK,IFERROR(MATCH($B88-Annex!$B$9/60,$B:$B),2)))/(60*($B88-INDEX($B:$B,IFERROR(MATCH($B88-Annex!$B$9/60,$B:$B),2)))))/Annex!$B$8)/1000,IF(Data!$B$2="",0,"-"))</f>
        <v>75.537070839782771</v>
      </c>
      <c r="BF88" s="50">
        <f>IFERROR((5.670373*10^-8*(BL88+273.15)^4+((Annex!$B$5+Annex!$B$6)*(BL88-U88)+Annex!$B$7*(BL88-INDEX(BL:BL,IFERROR(MATCH($B88-Annex!$B$9/60,$B:$B),2)))/(60*($B88-INDEX($B:$B,IFERROR(MATCH($B88-Annex!$B$9/60,$B:$B),2)))))/Annex!$B$8)/1000,IF(Data!$B$2="",0,"-"))</f>
        <v>33.534702964077795</v>
      </c>
      <c r="BG88" s="50">
        <f>IFERROR((5.670373*10^-8*(BM88+273.15)^4+((Annex!$B$5+Annex!$B$6)*(BM88-X88)+Annex!$B$7*(BM88-INDEX(BM:BM,IFERROR(MATCH($B88-Annex!$B$9/60,$B:$B),2)))/(60*($B88-INDEX($B:$B,IFERROR(MATCH($B88-Annex!$B$9/60,$B:$B),2)))))/Annex!$B$8)/1000,IF(Data!$B$2="",0,"-"))</f>
        <v>-2.2274999999999997E+36</v>
      </c>
      <c r="BH88" s="50">
        <f>IFERROR((5.670373*10^-8*(BN88+273.15)^4+((Annex!$B$5+Annex!$B$6)*(BN88-AA88)+Annex!$B$7*(BN88-INDEX(BN:BN,IFERROR(MATCH($B88-Annex!$B$9/60,$B:$B),2)))/(60*($B88-INDEX($B:$B,IFERROR(MATCH($B88-Annex!$B$9/60,$B:$B),2)))))/Annex!$B$8)/1000,IF(Data!$B$2="",0,"-"))</f>
        <v>122.19315974533177</v>
      </c>
      <c r="BI88" s="20">
        <v>9.8999999999999993E+37</v>
      </c>
      <c r="BJ88" s="20">
        <v>307.75700000000001</v>
      </c>
      <c r="BK88" s="20">
        <v>483.084</v>
      </c>
      <c r="BL88" s="20">
        <v>394.71499999999997</v>
      </c>
      <c r="BM88" s="20">
        <v>823.928</v>
      </c>
      <c r="BN88" s="20">
        <v>723.72500000000002</v>
      </c>
    </row>
    <row r="89" spans="1:66" x14ac:dyDescent="0.3">
      <c r="A89" s="5">
        <v>88</v>
      </c>
      <c r="B89" s="19">
        <v>7.8228333417791873</v>
      </c>
      <c r="C89" s="20">
        <v>165.03672900000001</v>
      </c>
      <c r="D89" s="20">
        <v>162.79582400000001</v>
      </c>
      <c r="E89" s="20">
        <v>217.73442800000001</v>
      </c>
      <c r="F89" s="49">
        <f>IFERROR(SUM(C89:E89),IF(Data!$B$2="",0,"-"))</f>
        <v>545.56698100000006</v>
      </c>
      <c r="G89" s="50">
        <f>IFERROR(F89-Annex!$B$10,IF(Data!$B$2="",0,"-"))</f>
        <v>118.95898100000005</v>
      </c>
      <c r="H89" s="50">
        <f>IFERROR(AVERAGE(INDEX(G:G,IFERROR(MATCH($B89-Annex!$B$12/60,$B:$B),2)):G89),IF(Data!$B$2="",0,"-"))</f>
        <v>118.80696885714289</v>
      </c>
      <c r="I89" s="50">
        <f>IFERROR(-14000*(G89-INDEX(G:G,IFERROR(MATCH($B89-Annex!$B$11/60,$B:$B),2)))/(60*($B89-INDEX($B:$B,IFERROR(MATCH($B89-Annex!$B$11/60,$B:$B),2)))),IF(Data!$B$2="",0,"-"))</f>
        <v>-68.461433736721744</v>
      </c>
      <c r="J89" s="50">
        <f>IFERROR(-14000*(H89-INDEX(H:H,IFERROR(MATCH($B89-Annex!$B$13/60,$B:$B),2)))/(60*($B89-INDEX($B:$B,IFERROR(MATCH($B89-Annex!$B$13/60,$B:$B),2)))),IF(Data!$B$2="",0,"-"))</f>
        <v>11.17791496440138</v>
      </c>
      <c r="K89" s="20">
        <v>1761.1222399999999</v>
      </c>
      <c r="L89" s="20">
        <v>37.704999999999998</v>
      </c>
      <c r="M89" s="20">
        <v>814.77700000000004</v>
      </c>
      <c r="N89" s="20">
        <v>-170.39400000000001</v>
      </c>
      <c r="O89" s="20">
        <v>176.22200000000001</v>
      </c>
      <c r="P89" s="20">
        <v>396.803</v>
      </c>
      <c r="Q89" s="20">
        <v>485.48899999999998</v>
      </c>
      <c r="R89" s="20">
        <v>191.751</v>
      </c>
      <c r="S89" s="20">
        <v>314.37099999999998</v>
      </c>
      <c r="T89" s="20">
        <v>241.65899999999999</v>
      </c>
      <c r="U89" s="20">
        <v>-22.373000000000001</v>
      </c>
      <c r="V89" s="20">
        <v>9.8999999999999993E+37</v>
      </c>
      <c r="W89" s="20">
        <v>401.21499999999997</v>
      </c>
      <c r="X89" s="20">
        <v>9.8999999999999993E+37</v>
      </c>
      <c r="Y89" s="20">
        <v>506.733</v>
      </c>
      <c r="Z89" s="20">
        <v>1341.461</v>
      </c>
      <c r="AA89" s="20">
        <v>9.8999999999999993E+37</v>
      </c>
      <c r="AB89" s="20">
        <v>7.1980000000000004</v>
      </c>
      <c r="AC89" s="20">
        <v>358.601</v>
      </c>
      <c r="AD89" s="20">
        <v>287.91899999999998</v>
      </c>
      <c r="AE89" s="20">
        <v>919.39200000000005</v>
      </c>
      <c r="AF89" s="20">
        <v>254.83199999999999</v>
      </c>
      <c r="AG89" s="20">
        <v>468.73099999999999</v>
      </c>
      <c r="AH89" s="50">
        <f>IFERROR(AVERAGE(INDEX(AL:AL,IFERROR(MATCH($B89-Annex!$B$4/60,$B:$B),2)):AL89),IF(Data!$B$2="",0,"-"))</f>
        <v>2.1716597573298135</v>
      </c>
      <c r="AI89" s="50">
        <f>IFERROR(AVERAGE(INDEX(AM:AM,IFERROR(MATCH($B89-Annex!$B$4/60,$B:$B),2)):AM89),IF(Data!$B$2="",0,"-"))</f>
        <v>7.7813395414453246E+140</v>
      </c>
      <c r="AJ89" s="50">
        <f>IFERROR(AVERAGE(INDEX(AN:AN,IFERROR(MATCH($B89-Annex!$B$4/60,$B:$B),2)):AN89),IF(Data!$B$2="",0,"-"))</f>
        <v>-9.5464285714285695E+35</v>
      </c>
      <c r="AK89" s="50">
        <f>IFERROR(AVERAGE(INDEX(AO:AO,IFERROR(MATCH($B89-Annex!$B$4/60,$B:$B),2)):AO89),IF(Data!$B$2="",0,"-"))</f>
        <v>-2.5790686894829062</v>
      </c>
      <c r="AL89" s="50">
        <f>IFERROR((5.670373*10^-8*(AP89+273.15)^4+((Annex!$B$5+Annex!$B$6)*(AP89-L89)+Annex!$B$7*(AP89-INDEX(AP:AP,IFERROR(MATCH($B89-Annex!$B$9/60,$B:$B),2)))/(60*($B89-INDEX($B:$B,IFERROR(MATCH($B89-Annex!$B$9/60,$B:$B),2)))))/Annex!$B$8)/1000,IF(Data!$B$2="",0,"-"))</f>
        <v>2.59361217918772</v>
      </c>
      <c r="AM89" s="50">
        <f>IFERROR((5.670373*10^-8*(AQ89+273.15)^4+((Annex!$B$5+Annex!$B$6)*(AQ89-O89)+Annex!$B$7*(AQ89-INDEX(AQ:AQ,IFERROR(MATCH($B89-Annex!$B$9/60,$B:$B),2)))/(60*($B89-INDEX($B:$B,IFERROR(MATCH($B89-Annex!$B$9/60,$B:$B),2)))))/Annex!$B$8)/1000,IF(Data!$B$2="",0,"-"))</f>
        <v>28.644540632050305</v>
      </c>
      <c r="AN89" s="50">
        <f>IFERROR((5.670373*10^-8*(AR89+273.15)^4+((Annex!$B$5+Annex!$B$6)*(AR89-R89)+Annex!$B$7*(AR89-INDEX(AR:AR,IFERROR(MATCH($B89-Annex!$B$9/60,$B:$B),2)))/(60*($B89-INDEX($B:$B,IFERROR(MATCH($B89-Annex!$B$9/60,$B:$B),2)))))/Annex!$B$8)/1000,IF(Data!$B$2="",0,"-"))</f>
        <v>-10.650469753861579</v>
      </c>
      <c r="AO89" s="50">
        <f>IFERROR((5.670373*10^-8*(AS89+273.15)^4+((Annex!$B$5+Annex!$B$6)*(AS89-U89)+Annex!$B$7*(AS89-INDEX(AS:AS,IFERROR(MATCH($B89-Annex!$B$9/60,$B:$B),2)))/(60*($B89-INDEX($B:$B,IFERROR(MATCH($B89-Annex!$B$9/60,$B:$B),2)))))/Annex!$B$8)/1000,IF(Data!$B$2="",0,"-"))</f>
        <v>54.484854898361768</v>
      </c>
      <c r="AP89" s="20">
        <v>48.402000000000001</v>
      </c>
      <c r="AQ89" s="20">
        <v>10.637</v>
      </c>
      <c r="AR89" s="20">
        <v>79.733999999999995</v>
      </c>
      <c r="AS89" s="20">
        <v>120.871</v>
      </c>
      <c r="AT89" s="20">
        <v>19.614999999999998</v>
      </c>
      <c r="AU89" s="20">
        <v>31.576000000000001</v>
      </c>
      <c r="AV89" s="20">
        <v>617.22</v>
      </c>
      <c r="AW89" s="50">
        <f>IFERROR(AVERAGE(INDEX(BC:BC,IFERROR(MATCH($B89-Annex!$B$4/60,$B:$B),2)):BC89),IF(Data!$B$2="",0,"-"))</f>
        <v>5.4469376790117275E+141</v>
      </c>
      <c r="AX89" s="50">
        <f>IFERROR(AVERAGE(INDEX(BD:BD,IFERROR(MATCH($B89-Annex!$B$4/60,$B:$B),2)):BD89),IF(Data!$B$2="",0,"-"))</f>
        <v>-18.525584429994499</v>
      </c>
      <c r="AY89" s="50">
        <f>IFERROR(AVERAGE(INDEX(BE:BE,IFERROR(MATCH($B89-Annex!$B$4/60,$B:$B),2)):BE89),IF(Data!$B$2="",0,"-"))</f>
        <v>-9.5464285714285695E+35</v>
      </c>
      <c r="AZ89" s="50">
        <f>IFERROR(AVERAGE(INDEX(BF:BF,IFERROR(MATCH($B89-Annex!$B$4/60,$B:$B),2)):BF89),IF(Data!$B$2="",0,"-"))</f>
        <v>-2.9265465729651163</v>
      </c>
      <c r="BA89" s="50">
        <f>IFERROR(AVERAGE(INDEX(BG:BG,IFERROR(MATCH($B89-Annex!$B$4/60,$B:$B),2)):BG89),IF(Data!$B$2="",0,"-"))</f>
        <v>-2.2274999999999997E+36</v>
      </c>
      <c r="BB89" s="50">
        <f>IFERROR(AVERAGE(INDEX(BH:BH,IFERROR(MATCH($B89-Annex!$B$4/60,$B:$B),2)):BH89),IF(Data!$B$2="",0,"-"))</f>
        <v>-6.3642857142857137E+35</v>
      </c>
      <c r="BC89" s="50">
        <f>IFERROR((5.670373*10^-8*(BI89+273.15)^4+((Annex!$B$5+Annex!$B$6)*(BI89-L89)+Annex!$B$7*(BI89-INDEX(BI:BI,IFERROR(MATCH($B89-Annex!$B$9/60,$B:$B),2)))/(60*($B89-INDEX($B:$B,IFERROR(MATCH($B89-Annex!$B$9/60,$B:$B),2)))))/Annex!$B$8)/1000,IF(Data!$B$2="",0,"-"))</f>
        <v>5.4469376790117275E+141</v>
      </c>
      <c r="BD89" s="50">
        <f>IFERROR((5.670373*10^-8*(BJ89+273.15)^4+((Annex!$B$5+Annex!$B$6)*(BJ89-O89)+Annex!$B$7*(BJ89-INDEX(BJ:BJ,IFERROR(MATCH($B89-Annex!$B$9/60,$B:$B),2)))/(60*($B89-INDEX($B:$B,IFERROR(MATCH($B89-Annex!$B$9/60,$B:$B),2)))))/Annex!$B$8)/1000,IF(Data!$B$2="",0,"-"))</f>
        <v>-23.281522582428558</v>
      </c>
      <c r="BE89" s="50">
        <f>IFERROR((5.670373*10^-8*(BK89+273.15)^4+((Annex!$B$5+Annex!$B$6)*(BK89-R89)+Annex!$B$7*(BK89-INDEX(BK:BK,IFERROR(MATCH($B89-Annex!$B$9/60,$B:$B),2)))/(60*($B89-INDEX($B:$B,IFERROR(MATCH($B89-Annex!$B$9/60,$B:$B),2)))))/Annex!$B$8)/1000,IF(Data!$B$2="",0,"-"))</f>
        <v>18.972119652264016</v>
      </c>
      <c r="BF89" s="50">
        <f>IFERROR((5.670373*10^-8*(BL89+273.15)^4+((Annex!$B$5+Annex!$B$6)*(BL89-U89)+Annex!$B$7*(BL89-INDEX(BL:BL,IFERROR(MATCH($B89-Annex!$B$9/60,$B:$B),2)))/(60*($B89-INDEX($B:$B,IFERROR(MATCH($B89-Annex!$B$9/60,$B:$B),2)))))/Annex!$B$8)/1000,IF(Data!$B$2="",0,"-"))</f>
        <v>53.48646508729675</v>
      </c>
      <c r="BG89" s="50">
        <f>IFERROR((5.670373*10^-8*(BM89+273.15)^4+((Annex!$B$5+Annex!$B$6)*(BM89-X89)+Annex!$B$7*(BM89-INDEX(BM:BM,IFERROR(MATCH($B89-Annex!$B$9/60,$B:$B),2)))/(60*($B89-INDEX($B:$B,IFERROR(MATCH($B89-Annex!$B$9/60,$B:$B),2)))))/Annex!$B$8)/1000,IF(Data!$B$2="",0,"-"))</f>
        <v>-2.2274999999999997E+36</v>
      </c>
      <c r="BH89" s="50">
        <f>IFERROR((5.670373*10^-8*(BN89+273.15)^4+((Annex!$B$5+Annex!$B$6)*(BN89-AA89)+Annex!$B$7*(BN89-INDEX(BN:BN,IFERROR(MATCH($B89-Annex!$B$9/60,$B:$B),2)))/(60*($B89-INDEX($B:$B,IFERROR(MATCH($B89-Annex!$B$9/60,$B:$B),2)))))/Annex!$B$8)/1000,IF(Data!$B$2="",0,"-"))</f>
        <v>-2.2274999999999997E+36</v>
      </c>
      <c r="BI89" s="20">
        <v>9.8999999999999993E+37</v>
      </c>
      <c r="BJ89" s="20">
        <v>310.49200000000002</v>
      </c>
      <c r="BK89" s="20">
        <v>445.70499999999998</v>
      </c>
      <c r="BL89" s="20">
        <v>448.61599999999999</v>
      </c>
      <c r="BM89" s="20">
        <v>939.58699999999999</v>
      </c>
      <c r="BN89" s="20">
        <v>645.17200000000003</v>
      </c>
    </row>
    <row r="90" spans="1:66" x14ac:dyDescent="0.3">
      <c r="A90" s="5">
        <v>89</v>
      </c>
      <c r="B90" s="19">
        <v>7.9063333373051137</v>
      </c>
      <c r="C90" s="20">
        <v>165.05544399999999</v>
      </c>
      <c r="D90" s="20">
        <v>162.697284</v>
      </c>
      <c r="E90" s="20">
        <v>217.74501699999999</v>
      </c>
      <c r="F90" s="49">
        <f>IFERROR(SUM(C90:E90),IF(Data!$B$2="",0,"-"))</f>
        <v>545.49774500000001</v>
      </c>
      <c r="G90" s="50">
        <f>IFERROR(F90-Annex!$B$10,IF(Data!$B$2="",0,"-"))</f>
        <v>118.889745</v>
      </c>
      <c r="H90" s="50">
        <f>IFERROR(AVERAGE(INDEX(G:G,IFERROR(MATCH($B90-Annex!$B$12/60,$B:$B),2)):G90),IF(Data!$B$2="",0,"-"))</f>
        <v>118.86976014285713</v>
      </c>
      <c r="I90" s="50">
        <f>IFERROR(-14000*(G90-INDEX(G:G,IFERROR(MATCH($B90-Annex!$B$11/60,$B:$B),2)))/(60*($B90-INDEX($B:$B,IFERROR(MATCH($B90-Annex!$B$11/60,$B:$B),2)))),IF(Data!$B$2="",0,"-"))</f>
        <v>-50.079366753803185</v>
      </c>
      <c r="J90" s="50">
        <f>IFERROR(-14000*(H90-INDEX(H:H,IFERROR(MATCH($B90-Annex!$B$13/60,$B:$B),2)))/(60*($B90-INDEX($B:$B,IFERROR(MATCH($B90-Annex!$B$13/60,$B:$B),2)))),IF(Data!$B$2="",0,"-"))</f>
        <v>-1.9202689412293736</v>
      </c>
      <c r="K90" s="20">
        <v>1120.4113299999999</v>
      </c>
      <c r="L90" s="20">
        <v>39.447000000000003</v>
      </c>
      <c r="M90" s="20">
        <v>1053.124</v>
      </c>
      <c r="N90" s="20">
        <v>9.8999999999999993E+37</v>
      </c>
      <c r="O90" s="20">
        <v>192.06100000000001</v>
      </c>
      <c r="P90" s="20">
        <v>83.552999999999997</v>
      </c>
      <c r="Q90" s="20">
        <v>412.59100000000001</v>
      </c>
      <c r="R90" s="20">
        <v>262.916</v>
      </c>
      <c r="S90" s="20">
        <v>631.05700000000002</v>
      </c>
      <c r="T90" s="20">
        <v>374.31400000000002</v>
      </c>
      <c r="U90" s="20">
        <v>-47.395000000000003</v>
      </c>
      <c r="V90" s="20">
        <v>9.8999999999999993E+37</v>
      </c>
      <c r="W90" s="20">
        <v>102.696</v>
      </c>
      <c r="X90" s="20">
        <v>9.8999999999999993E+37</v>
      </c>
      <c r="Y90" s="20">
        <v>376.73099999999999</v>
      </c>
      <c r="Z90" s="20">
        <v>9.8999999999999993E+37</v>
      </c>
      <c r="AA90" s="20">
        <v>9.8999999999999993E+37</v>
      </c>
      <c r="AB90" s="20">
        <v>231.30699999999999</v>
      </c>
      <c r="AC90" s="20">
        <v>290.56299999999999</v>
      </c>
      <c r="AD90" s="20">
        <v>-20.109000000000002</v>
      </c>
      <c r="AE90" s="20">
        <v>745.30600000000004</v>
      </c>
      <c r="AF90" s="20">
        <v>615.66999999999996</v>
      </c>
      <c r="AG90" s="20">
        <v>568.42200000000003</v>
      </c>
      <c r="AH90" s="50">
        <f>IFERROR(AVERAGE(INDEX(AL:AL,IFERROR(MATCH($B90-Annex!$B$4/60,$B:$B),2)):AL90),IF(Data!$B$2="",0,"-"))</f>
        <v>2.2963188887873343</v>
      </c>
      <c r="AI90" s="50">
        <f>IFERROR(AVERAGE(INDEX(AM:AM,IFERROR(MATCH($B90-Annex!$B$4/60,$B:$B),2)):AM90),IF(Data!$B$2="",0,"-"))</f>
        <v>-7.3807157053827689E+36</v>
      </c>
      <c r="AJ90" s="50">
        <f>IFERROR(AVERAGE(INDEX(AN:AN,IFERROR(MATCH($B90-Annex!$B$4/60,$B:$B),2)):AN90),IF(Data!$B$2="",0,"-"))</f>
        <v>-6.3642857142857137E+35</v>
      </c>
      <c r="AK90" s="50">
        <f>IFERROR(AVERAGE(INDEX(AO:AO,IFERROR(MATCH($B90-Annex!$B$4/60,$B:$B),2)):AO90),IF(Data!$B$2="",0,"-"))</f>
        <v>10.83718443529491</v>
      </c>
      <c r="AL90" s="50">
        <f>IFERROR((5.670373*10^-8*(AP90+273.15)^4+((Annex!$B$5+Annex!$B$6)*(AP90-L90)+Annex!$B$7*(AP90-INDEX(AP:AP,IFERROR(MATCH($B90-Annex!$B$9/60,$B:$B),2)))/(60*($B90-INDEX($B:$B,IFERROR(MATCH($B90-Annex!$B$9/60,$B:$B),2)))))/Annex!$B$8)/1000,IF(Data!$B$2="",0,"-"))</f>
        <v>2.6494846279190414</v>
      </c>
      <c r="AM90" s="50">
        <f>IFERROR((5.670373*10^-8*(AQ90+273.15)^4+((Annex!$B$5+Annex!$B$6)*(AQ90-O90)+Annex!$B$7*(AQ90-INDEX(AQ:AQ,IFERROR(MATCH($B90-Annex!$B$9/60,$B:$B),2)))/(60*($B90-INDEX($B:$B,IFERROR(MATCH($B90-Annex!$B$9/60,$B:$B),2)))))/Annex!$B$8)/1000,IF(Data!$B$2="",0,"-"))</f>
        <v>-137.31740959571934</v>
      </c>
      <c r="AN90" s="50">
        <f>IFERROR((5.670373*10^-8*(AR90+273.15)^4+((Annex!$B$5+Annex!$B$6)*(AR90-R90)+Annex!$B$7*(AR90-INDEX(AR:AR,IFERROR(MATCH($B90-Annex!$B$9/60,$B:$B),2)))/(60*($B90-INDEX($B:$B,IFERROR(MATCH($B90-Annex!$B$9/60,$B:$B),2)))))/Annex!$B$8)/1000,IF(Data!$B$2="",0,"-"))</f>
        <v>-75.161979273066706</v>
      </c>
      <c r="AO90" s="50">
        <f>IFERROR((5.670373*10^-8*(AS90+273.15)^4+((Annex!$B$5+Annex!$B$6)*(AS90-U90)+Annex!$B$7*(AS90-INDEX(AS:AS,IFERROR(MATCH($B90-Annex!$B$9/60,$B:$B),2)))/(60*($B90-INDEX($B:$B,IFERROR(MATCH($B90-Annex!$B$9/60,$B:$B),2)))))/Annex!$B$8)/1000,IF(Data!$B$2="",0,"-"))</f>
        <v>41.231595805513173</v>
      </c>
      <c r="AP90" s="20">
        <v>50.145000000000003</v>
      </c>
      <c r="AQ90" s="20">
        <v>-159.56200000000001</v>
      </c>
      <c r="AR90" s="20">
        <v>-82.722999999999999</v>
      </c>
      <c r="AS90" s="20">
        <v>100.16200000000001</v>
      </c>
      <c r="AT90" s="20">
        <v>19.588000000000001</v>
      </c>
      <c r="AU90" s="20">
        <v>31.565999999999999</v>
      </c>
      <c r="AV90" s="20">
        <v>630.45299999999997</v>
      </c>
      <c r="AW90" s="50">
        <f>IFERROR(AVERAGE(INDEX(BC:BC,IFERROR(MATCH($B90-Annex!$B$4/60,$B:$B),2)):BC90),IF(Data!$B$2="",0,"-"))</f>
        <v>5.4469376790117275E+141</v>
      </c>
      <c r="AX90" s="50">
        <f>IFERROR(AVERAGE(INDEX(BD:BD,IFERROR(MATCH($B90-Annex!$B$4/60,$B:$B),2)):BD90),IF(Data!$B$2="",0,"-"))</f>
        <v>-4.458565003826128</v>
      </c>
      <c r="AY90" s="50">
        <f>IFERROR(AVERAGE(INDEX(BE:BE,IFERROR(MATCH($B90-Annex!$B$4/60,$B:$B),2)):BE90),IF(Data!$B$2="",0,"-"))</f>
        <v>-6.3642857142857137E+35</v>
      </c>
      <c r="AZ90" s="50">
        <f>IFERROR(AVERAGE(INDEX(BF:BF,IFERROR(MATCH($B90-Annex!$B$4/60,$B:$B),2)):BF90),IF(Data!$B$2="",0,"-"))</f>
        <v>12.962151661940363</v>
      </c>
      <c r="BA90" s="50">
        <f>IFERROR(AVERAGE(INDEX(BG:BG,IFERROR(MATCH($B90-Annex!$B$4/60,$B:$B),2)):BG90),IF(Data!$B$2="",0,"-"))</f>
        <v>-2.2274999999999997E+36</v>
      </c>
      <c r="BB90" s="50">
        <f>IFERROR(AVERAGE(INDEX(BH:BH,IFERROR(MATCH($B90-Annex!$B$4/60,$B:$B),2)):BH90),IF(Data!$B$2="",0,"-"))</f>
        <v>-9.5464285714285695E+35</v>
      </c>
      <c r="BC90" s="50">
        <f>IFERROR((5.670373*10^-8*(BI90+273.15)^4+((Annex!$B$5+Annex!$B$6)*(BI90-L90)+Annex!$B$7*(BI90-INDEX(BI:BI,IFERROR(MATCH($B90-Annex!$B$9/60,$B:$B),2)))/(60*($B90-INDEX($B:$B,IFERROR(MATCH($B90-Annex!$B$9/60,$B:$B),2)))))/Annex!$B$8)/1000,IF(Data!$B$2="",0,"-"))</f>
        <v>5.4469376790117275E+141</v>
      </c>
      <c r="BD90" s="50">
        <f>IFERROR((5.670373*10^-8*(BJ90+273.15)^4+((Annex!$B$5+Annex!$B$6)*(BJ90-O90)+Annex!$B$7*(BJ90-INDEX(BJ:BJ,IFERROR(MATCH($B90-Annex!$B$9/60,$B:$B),2)))/(60*($B90-INDEX($B:$B,IFERROR(MATCH($B90-Annex!$B$9/60,$B:$B),2)))))/Annex!$B$8)/1000,IF(Data!$B$2="",0,"-"))</f>
        <v>66.143567904335782</v>
      </c>
      <c r="BE90" s="50">
        <f>IFERROR((5.670373*10^-8*(BK90+273.15)^4+((Annex!$B$5+Annex!$B$6)*(BK90-R90)+Annex!$B$7*(BK90-INDEX(BK:BK,IFERROR(MATCH($B90-Annex!$B$9/60,$B:$B),2)))/(60*($B90-INDEX($B:$B,IFERROR(MATCH($B90-Annex!$B$9/60,$B:$B),2)))))/Annex!$B$8)/1000,IF(Data!$B$2="",0,"-"))</f>
        <v>-21.36676139321133</v>
      </c>
      <c r="BF90" s="50">
        <f>IFERROR((5.670373*10^-8*(BL90+273.15)^4+((Annex!$B$5+Annex!$B$6)*(BL90-U90)+Annex!$B$7*(BL90-INDEX(BL:BL,IFERROR(MATCH($B90-Annex!$B$9/60,$B:$B),2)))/(60*($B90-INDEX($B:$B,IFERROR(MATCH($B90-Annex!$B$9/60,$B:$B),2)))))/Annex!$B$8)/1000,IF(Data!$B$2="",0,"-"))</f>
        <v>15.204452848160985</v>
      </c>
      <c r="BG90" s="50">
        <f>IFERROR((5.670373*10^-8*(BM90+273.15)^4+((Annex!$B$5+Annex!$B$6)*(BM90-X90)+Annex!$B$7*(BM90-INDEX(BM:BM,IFERROR(MATCH($B90-Annex!$B$9/60,$B:$B),2)))/(60*($B90-INDEX($B:$B,IFERROR(MATCH($B90-Annex!$B$9/60,$B:$B),2)))))/Annex!$B$8)/1000,IF(Data!$B$2="",0,"-"))</f>
        <v>-2.2274999999999997E+36</v>
      </c>
      <c r="BH90" s="50">
        <f>IFERROR((5.670373*10^-8*(BN90+273.15)^4+((Annex!$B$5+Annex!$B$6)*(BN90-AA90)+Annex!$B$7*(BN90-INDEX(BN:BN,IFERROR(MATCH($B90-Annex!$B$9/60,$B:$B),2)))/(60*($B90-INDEX($B:$B,IFERROR(MATCH($B90-Annex!$B$9/60,$B:$B),2)))))/Annex!$B$8)/1000,IF(Data!$B$2="",0,"-"))</f>
        <v>-2.2274999999999997E+36</v>
      </c>
      <c r="BI90" s="20">
        <v>9.8999999999999993E+37</v>
      </c>
      <c r="BJ90" s="20">
        <v>403.78199999999998</v>
      </c>
      <c r="BK90" s="20">
        <v>411.02800000000002</v>
      </c>
      <c r="BL90" s="20">
        <v>384.73700000000002</v>
      </c>
      <c r="BM90" s="20">
        <v>1055.5530000000001</v>
      </c>
      <c r="BN90" s="20">
        <v>619.90899999999999</v>
      </c>
    </row>
    <row r="91" spans="1:66" x14ac:dyDescent="0.3">
      <c r="A91" s="5">
        <v>90</v>
      </c>
      <c r="B91" s="19">
        <v>7.98983333283104</v>
      </c>
      <c r="C91" s="20">
        <v>164.836579</v>
      </c>
      <c r="D91" s="20">
        <v>162.748591</v>
      </c>
      <c r="E91" s="20">
        <v>217.77761000000001</v>
      </c>
      <c r="F91" s="49">
        <f>IFERROR(SUM(C91:E91),IF(Data!$B$2="",0,"-"))</f>
        <v>545.36278000000004</v>
      </c>
      <c r="G91" s="50">
        <f>IFERROR(F91-Annex!$B$10,IF(Data!$B$2="",0,"-"))</f>
        <v>118.75478000000004</v>
      </c>
      <c r="H91" s="50">
        <f>IFERROR(AVERAGE(INDEX(G:G,IFERROR(MATCH($B91-Annex!$B$12/60,$B:$B),2)):G91),IF(Data!$B$2="",0,"-"))</f>
        <v>118.90120400000001</v>
      </c>
      <c r="I91" s="50">
        <f>IFERROR(-14000*(G91-INDEX(G:G,IFERROR(MATCH($B91-Annex!$B$11/60,$B:$B),2)))/(60*($B91-INDEX($B:$B,IFERROR(MATCH($B91-Annex!$B$11/60,$B:$B),2)))),IF(Data!$B$2="",0,"-"))</f>
        <v>-43.533216108005611</v>
      </c>
      <c r="J91" s="50">
        <f>IFERROR(-14000*(H91-INDEX(H:H,IFERROR(MATCH($B91-Annex!$B$13/60,$B:$B),2)))/(60*($B91-INDEX($B:$B,IFERROR(MATCH($B91-Annex!$B$13/60,$B:$B),2)))),IF(Data!$B$2="",0,"-"))</f>
        <v>-31.870989962673722</v>
      </c>
      <c r="K91" s="20">
        <v>1782.0109500000001</v>
      </c>
      <c r="L91" s="20">
        <v>39.369999999999997</v>
      </c>
      <c r="M91" s="20">
        <v>9.8999999999999993E+37</v>
      </c>
      <c r="N91" s="20">
        <v>522.60500000000002</v>
      </c>
      <c r="O91" s="20">
        <v>153.98099999999999</v>
      </c>
      <c r="P91" s="20">
        <v>172.52699999999999</v>
      </c>
      <c r="Q91" s="20">
        <v>9.8999999999999993E+37</v>
      </c>
      <c r="R91" s="20">
        <v>307.56900000000002</v>
      </c>
      <c r="S91" s="20">
        <v>204.459</v>
      </c>
      <c r="T91" s="20">
        <v>880.99800000000005</v>
      </c>
      <c r="U91" s="20">
        <v>-39.25</v>
      </c>
      <c r="V91" s="20">
        <v>479.46100000000001</v>
      </c>
      <c r="W91" s="20">
        <v>-41.567999999999998</v>
      </c>
      <c r="X91" s="20">
        <v>9.8999999999999993E+37</v>
      </c>
      <c r="Y91" s="20">
        <v>9.8999999999999993E+37</v>
      </c>
      <c r="Z91" s="20">
        <v>1204.9670000000001</v>
      </c>
      <c r="AA91" s="20">
        <v>9.8999999999999993E+37</v>
      </c>
      <c r="AB91" s="20">
        <v>649.20699999999999</v>
      </c>
      <c r="AC91" s="20">
        <v>900.322</v>
      </c>
      <c r="AD91" s="20">
        <v>-66.388000000000005</v>
      </c>
      <c r="AE91" s="20">
        <v>161.57400000000001</v>
      </c>
      <c r="AF91" s="20">
        <v>147.63900000000001</v>
      </c>
      <c r="AG91" s="20">
        <v>990.45699999999999</v>
      </c>
      <c r="AH91" s="50">
        <f>IFERROR(AVERAGE(INDEX(AL:AL,IFERROR(MATCH($B91-Annex!$B$4/60,$B:$B),2)):AL91),IF(Data!$B$2="",0,"-"))</f>
        <v>2.419385925310213</v>
      </c>
      <c r="AI91" s="50">
        <f>IFERROR(AVERAGE(INDEX(AM:AM,IFERROR(MATCH($B91-Annex!$B$4/60,$B:$B),2)):AM91),IF(Data!$B$2="",0,"-"))</f>
        <v>-7.3807157053827689E+36</v>
      </c>
      <c r="AJ91" s="50">
        <f>IFERROR(AVERAGE(INDEX(AN:AN,IFERROR(MATCH($B91-Annex!$B$4/60,$B:$B),2)):AN91),IF(Data!$B$2="",0,"-"))</f>
        <v>7.7813395414453246E+140</v>
      </c>
      <c r="AK91" s="50">
        <f>IFERROR(AVERAGE(INDEX(AO:AO,IFERROR(MATCH($B91-Annex!$B$4/60,$B:$B),2)):AO91),IF(Data!$B$2="",0,"-"))</f>
        <v>18.040864334706082</v>
      </c>
      <c r="AL91" s="50">
        <f>IFERROR((5.670373*10^-8*(AP91+273.15)^4+((Annex!$B$5+Annex!$B$6)*(AP91-L91)+Annex!$B$7*(AP91-INDEX(AP:AP,IFERROR(MATCH($B91-Annex!$B$9/60,$B:$B),2)))/(60*($B91-INDEX($B:$B,IFERROR(MATCH($B91-Annex!$B$9/60,$B:$B),2)))))/Annex!$B$8)/1000,IF(Data!$B$2="",0,"-"))</f>
        <v>2.7521560005363006</v>
      </c>
      <c r="AM91" s="50">
        <f>IFERROR((5.670373*10^-8*(AQ91+273.15)^4+((Annex!$B$5+Annex!$B$6)*(AQ91-O91)+Annex!$B$7*(AQ91-INDEX(AQ:AQ,IFERROR(MATCH($B91-Annex!$B$9/60,$B:$B),2)))/(60*($B91-INDEX($B:$B,IFERROR(MATCH($B91-Annex!$B$9/60,$B:$B),2)))))/Annex!$B$8)/1000,IF(Data!$B$2="",0,"-"))</f>
        <v>97.826823918860967</v>
      </c>
      <c r="AN91" s="50">
        <f>IFERROR((5.670373*10^-8*(AR91+273.15)^4+((Annex!$B$5+Annex!$B$6)*(AR91-R91)+Annex!$B$7*(AR91-INDEX(AR:AR,IFERROR(MATCH($B91-Annex!$B$9/60,$B:$B),2)))/(60*($B91-INDEX($B:$B,IFERROR(MATCH($B91-Annex!$B$9/60,$B:$B),2)))))/Annex!$B$8)/1000,IF(Data!$B$2="",0,"-"))</f>
        <v>5.4469376790117275E+141</v>
      </c>
      <c r="AO91" s="50">
        <f>IFERROR((5.670373*10^-8*(AS91+273.15)^4+((Annex!$B$5+Annex!$B$6)*(AS91-U91)+Annex!$B$7*(AS91-INDEX(AS:AS,IFERROR(MATCH($B91-Annex!$B$9/60,$B:$B),2)))/(60*($B91-INDEX($B:$B,IFERROR(MATCH($B91-Annex!$B$9/60,$B:$B),2)))))/Annex!$B$8)/1000,IF(Data!$B$2="",0,"-"))</f>
        <v>63.317702620967154</v>
      </c>
      <c r="AP91" s="20">
        <v>51.908000000000001</v>
      </c>
      <c r="AQ91" s="20">
        <v>190.755</v>
      </c>
      <c r="AR91" s="20">
        <v>9.8999999999999993E+37</v>
      </c>
      <c r="AS91" s="20">
        <v>223.81899999999999</v>
      </c>
      <c r="AT91" s="20">
        <v>19.509</v>
      </c>
      <c r="AU91" s="20">
        <v>31.506</v>
      </c>
      <c r="AV91" s="20">
        <v>518.548</v>
      </c>
      <c r="AW91" s="50">
        <f>IFERROR(AVERAGE(INDEX(BC:BC,IFERROR(MATCH($B91-Annex!$B$4/60,$B:$B),2)):BC91),IF(Data!$B$2="",0,"-"))</f>
        <v>5.4469376790117275E+141</v>
      </c>
      <c r="AX91" s="50">
        <f>IFERROR(AVERAGE(INDEX(BD:BD,IFERROR(MATCH($B91-Annex!$B$4/60,$B:$B),2)):BD91),IF(Data!$B$2="",0,"-"))</f>
        <v>-0.12200659457221162</v>
      </c>
      <c r="AY91" s="50">
        <f>IFERROR(AVERAGE(INDEX(BE:BE,IFERROR(MATCH($B91-Annex!$B$4/60,$B:$B),2)):BE91),IF(Data!$B$2="",0,"-"))</f>
        <v>-3.1821428571428569E+35</v>
      </c>
      <c r="AZ91" s="50">
        <f>IFERROR(AVERAGE(INDEX(BF:BF,IFERROR(MATCH($B91-Annex!$B$4/60,$B:$B),2)):BF91),IF(Data!$B$2="",0,"-"))</f>
        <v>7.8069599048736977</v>
      </c>
      <c r="BA91" s="50">
        <f>IFERROR(AVERAGE(INDEX(BG:BG,IFERROR(MATCH($B91-Annex!$B$4/60,$B:$B),2)):BG91),IF(Data!$B$2="",0,"-"))</f>
        <v>-2.2274999999999997E+36</v>
      </c>
      <c r="BB91" s="50">
        <f>IFERROR(AVERAGE(INDEX(BH:BH,IFERROR(MATCH($B91-Annex!$B$4/60,$B:$B),2)):BH91),IF(Data!$B$2="",0,"-"))</f>
        <v>-1.2728571428571427E+36</v>
      </c>
      <c r="BC91" s="50">
        <f>IFERROR((5.670373*10^-8*(BI91+273.15)^4+((Annex!$B$5+Annex!$B$6)*(BI91-L91)+Annex!$B$7*(BI91-INDEX(BI:BI,IFERROR(MATCH($B91-Annex!$B$9/60,$B:$B),2)))/(60*($B91-INDEX($B:$B,IFERROR(MATCH($B91-Annex!$B$9/60,$B:$B),2)))))/Annex!$B$8)/1000,IF(Data!$B$2="",0,"-"))</f>
        <v>5.4469376790117275E+141</v>
      </c>
      <c r="BD91" s="50">
        <f>IFERROR((5.670373*10^-8*(BJ91+273.15)^4+((Annex!$B$5+Annex!$B$6)*(BJ91-O91)+Annex!$B$7*(BJ91-INDEX(BJ:BJ,IFERROR(MATCH($B91-Annex!$B$9/60,$B:$B),2)))/(60*($B91-INDEX($B:$B,IFERROR(MATCH($B91-Annex!$B$9/60,$B:$B),2)))))/Annex!$B$8)/1000,IF(Data!$B$2="",0,"-"))</f>
        <v>-39.224781093226383</v>
      </c>
      <c r="BE91" s="50">
        <f>IFERROR((5.670373*10^-8*(BK91+273.15)^4+((Annex!$B$5+Annex!$B$6)*(BK91-R91)+Annex!$B$7*(BK91-INDEX(BK:BK,IFERROR(MATCH($B91-Annex!$B$9/60,$B:$B),2)))/(60*($B91-INDEX($B:$B,IFERROR(MATCH($B91-Annex!$B$9/60,$B:$B),2)))))/Annex!$B$8)/1000,IF(Data!$B$2="",0,"-"))</f>
        <v>73.186100898195676</v>
      </c>
      <c r="BF91" s="50">
        <f>IFERROR((5.670373*10^-8*(BL91+273.15)^4+((Annex!$B$5+Annex!$B$6)*(BL91-U91)+Annex!$B$7*(BL91-INDEX(BL:BL,IFERROR(MATCH($B91-Annex!$B$9/60,$B:$B),2)))/(60*($B91-INDEX($B:$B,IFERROR(MATCH($B91-Annex!$B$9/60,$B:$B),2)))))/Annex!$B$8)/1000,IF(Data!$B$2="",0,"-"))</f>
        <v>-94.743826406187949</v>
      </c>
      <c r="BG91" s="50">
        <f>IFERROR((5.670373*10^-8*(BM91+273.15)^4+((Annex!$B$5+Annex!$B$6)*(BM91-X91)+Annex!$B$7*(BM91-INDEX(BM:BM,IFERROR(MATCH($B91-Annex!$B$9/60,$B:$B),2)))/(60*($B91-INDEX($B:$B,IFERROR(MATCH($B91-Annex!$B$9/60,$B:$B),2)))))/Annex!$B$8)/1000,IF(Data!$B$2="",0,"-"))</f>
        <v>-2.2274999999999997E+36</v>
      </c>
      <c r="BH91" s="50">
        <f>IFERROR((5.670373*10^-8*(BN91+273.15)^4+((Annex!$B$5+Annex!$B$6)*(BN91-AA91)+Annex!$B$7*(BN91-INDEX(BN:BN,IFERROR(MATCH($B91-Annex!$B$9/60,$B:$B),2)))/(60*($B91-INDEX($B:$B,IFERROR(MATCH($B91-Annex!$B$9/60,$B:$B),2)))))/Annex!$B$8)/1000,IF(Data!$B$2="",0,"-"))</f>
        <v>-2.2274999999999997E+36</v>
      </c>
      <c r="BI91" s="20">
        <v>9.8999999999999993E+37</v>
      </c>
      <c r="BJ91" s="20">
        <v>225.834</v>
      </c>
      <c r="BK91" s="20">
        <v>530.63400000000001</v>
      </c>
      <c r="BL91" s="20">
        <v>247.52199999999999</v>
      </c>
      <c r="BM91" s="20">
        <v>1086.7550000000001</v>
      </c>
      <c r="BN91" s="20">
        <v>577.00599999999997</v>
      </c>
    </row>
    <row r="92" spans="1:66" x14ac:dyDescent="0.3">
      <c r="A92" s="5">
        <v>91</v>
      </c>
      <c r="B92" s="19">
        <v>8.0743333417922258</v>
      </c>
      <c r="C92" s="20">
        <v>164.75358900000001</v>
      </c>
      <c r="D92" s="20">
        <v>162.55964900000001</v>
      </c>
      <c r="E92" s="20">
        <v>217.695312</v>
      </c>
      <c r="F92" s="49">
        <f>IFERROR(SUM(C92:E92),IF(Data!$B$2="",0,"-"))</f>
        <v>545.00855000000001</v>
      </c>
      <c r="G92" s="50">
        <f>IFERROR(F92-Annex!$B$10,IF(Data!$B$2="",0,"-"))</f>
        <v>118.40055000000001</v>
      </c>
      <c r="H92" s="50">
        <f>IFERROR(AVERAGE(INDEX(G:G,IFERROR(MATCH($B92-Annex!$B$12/60,$B:$B),2)):G92),IF(Data!$B$2="",0,"-"))</f>
        <v>118.84996785714286</v>
      </c>
      <c r="I92" s="50">
        <f>IFERROR(-14000*(G92-INDEX(G:G,IFERROR(MATCH($B92-Annex!$B$11/60,$B:$B),2)))/(60*($B92-INDEX($B:$B,IFERROR(MATCH($B92-Annex!$B$11/60,$B:$B),2)))),IF(Data!$B$2="",0,"-"))</f>
        <v>-5.2971326909306979</v>
      </c>
      <c r="J92" s="50">
        <f>IFERROR(-14000*(H92-INDEX(H:H,IFERROR(MATCH($B92-Annex!$B$13/60,$B:$B),2)))/(60*($B92-INDEX($B:$B,IFERROR(MATCH($B92-Annex!$B$13/60,$B:$B),2)))),IF(Data!$B$2="",0,"-"))</f>
        <v>-40.625563474125762</v>
      </c>
      <c r="K92" s="20">
        <v>1946.2782</v>
      </c>
      <c r="L92" s="20">
        <v>40.930999999999997</v>
      </c>
      <c r="M92" s="20">
        <v>682.23400000000004</v>
      </c>
      <c r="N92" s="20">
        <v>45.198</v>
      </c>
      <c r="O92" s="20">
        <v>319.476</v>
      </c>
      <c r="P92" s="20">
        <v>327.21300000000002</v>
      </c>
      <c r="Q92" s="20">
        <v>412.36500000000001</v>
      </c>
      <c r="R92" s="20">
        <v>100.861</v>
      </c>
      <c r="S92" s="20">
        <v>299.19099999999997</v>
      </c>
      <c r="T92" s="20">
        <v>454.06900000000002</v>
      </c>
      <c r="U92" s="20">
        <v>13.068</v>
      </c>
      <c r="V92" s="20">
        <v>-80.503</v>
      </c>
      <c r="W92" s="20">
        <v>335.92399999999998</v>
      </c>
      <c r="X92" s="20">
        <v>9.8999999999999993E+37</v>
      </c>
      <c r="Y92" s="20">
        <v>300.87200000000001</v>
      </c>
      <c r="Z92" s="20">
        <v>1362.9870000000001</v>
      </c>
      <c r="AA92" s="20">
        <v>9.8999999999999993E+37</v>
      </c>
      <c r="AB92" s="20">
        <v>181.06100000000001</v>
      </c>
      <c r="AC92" s="20">
        <v>475.149</v>
      </c>
      <c r="AD92" s="20">
        <v>238.37200000000001</v>
      </c>
      <c r="AE92" s="20">
        <v>689.10299999999995</v>
      </c>
      <c r="AF92" s="20">
        <v>281.012</v>
      </c>
      <c r="AG92" s="20">
        <v>501.69600000000003</v>
      </c>
      <c r="AH92" s="50">
        <f>IFERROR(AVERAGE(INDEX(AL:AL,IFERROR(MATCH($B92-Annex!$B$4/60,$B:$B),2)):AL92),IF(Data!$B$2="",0,"-"))</f>
        <v>2.5424070599369588</v>
      </c>
      <c r="AI92" s="50">
        <f>IFERROR(AVERAGE(INDEX(AM:AM,IFERROR(MATCH($B92-Annex!$B$4/60,$B:$B),2)):AM92),IF(Data!$B$2="",0,"-"))</f>
        <v>30.125153216447604</v>
      </c>
      <c r="AJ92" s="50">
        <f>IFERROR(AVERAGE(INDEX(AN:AN,IFERROR(MATCH($B92-Annex!$B$4/60,$B:$B),2)):AN92),IF(Data!$B$2="",0,"-"))</f>
        <v>7.7813395414453246E+140</v>
      </c>
      <c r="AK92" s="50">
        <f>IFERROR(AVERAGE(INDEX(AO:AO,IFERROR(MATCH($B92-Annex!$B$4/60,$B:$B),2)):AO92),IF(Data!$B$2="",0,"-"))</f>
        <v>23.041607651594596</v>
      </c>
      <c r="AL92" s="50">
        <f>IFERROR((5.670373*10^-8*(AP92+273.15)^4+((Annex!$B$5+Annex!$B$6)*(AP92-L92)+Annex!$B$7*(AP92-INDEX(AP:AP,IFERROR(MATCH($B92-Annex!$B$9/60,$B:$B),2)))/(60*($B92-INDEX($B:$B,IFERROR(MATCH($B92-Annex!$B$9/60,$B:$B),2)))))/Annex!$B$8)/1000,IF(Data!$B$2="",0,"-"))</f>
        <v>2.8874477034013086</v>
      </c>
      <c r="AM92" s="50">
        <f>IFERROR((5.670373*10^-8*(AQ92+273.15)^4+((Annex!$B$5+Annex!$B$6)*(AQ92-O92)+Annex!$B$7*(AQ92-INDEX(AQ:AQ,IFERROR(MATCH($B92-Annex!$B$9/60,$B:$B),2)))/(60*($B92-INDEX($B:$B,IFERROR(MATCH($B92-Annex!$B$9/60,$B:$B),2)))))/Annex!$B$8)/1000,IF(Data!$B$2="",0,"-"))</f>
        <v>96.88498850366625</v>
      </c>
      <c r="AN92" s="50">
        <f>IFERROR((5.670373*10^-8*(AR92+273.15)^4+((Annex!$B$5+Annex!$B$6)*(AR92-R92)+Annex!$B$7*(AR92-INDEX(AR:AR,IFERROR(MATCH($B92-Annex!$B$9/60,$B:$B),2)))/(60*($B92-INDEX($B:$B,IFERROR(MATCH($B92-Annex!$B$9/60,$B:$B),2)))))/Annex!$B$8)/1000,IF(Data!$B$2="",0,"-"))</f>
        <v>-12.101143519547447</v>
      </c>
      <c r="AO92" s="50">
        <f>IFERROR((5.670373*10^-8*(AS92+273.15)^4+((Annex!$B$5+Annex!$B$6)*(AS92-U92)+Annex!$B$7*(AS92-INDEX(AS:AS,IFERROR(MATCH($B92-Annex!$B$9/60,$B:$B),2)))/(60*($B92-INDEX($B:$B,IFERROR(MATCH($B92-Annex!$B$9/60,$B:$B),2)))))/Annex!$B$8)/1000,IF(Data!$B$2="",0,"-"))</f>
        <v>83.606579983520561</v>
      </c>
      <c r="AP92" s="20">
        <v>53.884</v>
      </c>
      <c r="AQ92" s="20">
        <v>37.618000000000002</v>
      </c>
      <c r="AR92" s="20">
        <v>-97.492000000000004</v>
      </c>
      <c r="AS92" s="20">
        <v>243.024</v>
      </c>
      <c r="AT92" s="20">
        <v>19.385000000000002</v>
      </c>
      <c r="AU92" s="20">
        <v>31.541</v>
      </c>
      <c r="AV92" s="20">
        <v>563.30899999999997</v>
      </c>
      <c r="AW92" s="50">
        <f>IFERROR(AVERAGE(INDEX(BC:BC,IFERROR(MATCH($B92-Annex!$B$4/60,$B:$B),2)):BC92),IF(Data!$B$2="",0,"-"))</f>
        <v>5.4469376790117275E+141</v>
      </c>
      <c r="AX92" s="50">
        <f>IFERROR(AVERAGE(INDEX(BD:BD,IFERROR(MATCH($B92-Annex!$B$4/60,$B:$B),2)):BD92),IF(Data!$B$2="",0,"-"))</f>
        <v>13.686538272596323</v>
      </c>
      <c r="AY92" s="50">
        <f>IFERROR(AVERAGE(INDEX(BE:BE,IFERROR(MATCH($B92-Annex!$B$4/60,$B:$B),2)):BE92),IF(Data!$B$2="",0,"-"))</f>
        <v>28.778564127423728</v>
      </c>
      <c r="AZ92" s="50">
        <f>IFERROR(AVERAGE(INDEX(BF:BF,IFERROR(MATCH($B92-Annex!$B$4/60,$B:$B),2)):BF92),IF(Data!$B$2="",0,"-"))</f>
        <v>7.265915378734876</v>
      </c>
      <c r="BA92" s="50">
        <f>IFERROR(AVERAGE(INDEX(BG:BG,IFERROR(MATCH($B92-Annex!$B$4/60,$B:$B),2)):BG92),IF(Data!$B$2="",0,"-"))</f>
        <v>-2.2274999999999997E+36</v>
      </c>
      <c r="BB92" s="50">
        <f>IFERROR(AVERAGE(INDEX(BH:BH,IFERROR(MATCH($B92-Annex!$B$4/60,$B:$B),2)):BH92),IF(Data!$B$2="",0,"-"))</f>
        <v>-1.2728571428571427E+36</v>
      </c>
      <c r="BC92" s="50">
        <f>IFERROR((5.670373*10^-8*(BI92+273.15)^4+((Annex!$B$5+Annex!$B$6)*(BI92-L92)+Annex!$B$7*(BI92-INDEX(BI:BI,IFERROR(MATCH($B92-Annex!$B$9/60,$B:$B),2)))/(60*($B92-INDEX($B:$B,IFERROR(MATCH($B92-Annex!$B$9/60,$B:$B),2)))))/Annex!$B$8)/1000,IF(Data!$B$2="",0,"-"))</f>
        <v>5.4469376790117275E+141</v>
      </c>
      <c r="BD92" s="50">
        <f>IFERROR((5.670373*10^-8*(BJ92+273.15)^4+((Annex!$B$5+Annex!$B$6)*(BJ92-O92)+Annex!$B$7*(BJ92-INDEX(BJ:BJ,IFERROR(MATCH($B92-Annex!$B$9/60,$B:$B),2)))/(60*($B92-INDEX($B:$B,IFERROR(MATCH($B92-Annex!$B$9/60,$B:$B),2)))))/Annex!$B$8)/1000,IF(Data!$B$2="",0,"-"))</f>
        <v>-6.1666936274179589</v>
      </c>
      <c r="BE92" s="50">
        <f>IFERROR((5.670373*10^-8*(BK92+273.15)^4+((Annex!$B$5+Annex!$B$6)*(BK92-R92)+Annex!$B$7*(BK92-INDEX(BK:BK,IFERROR(MATCH($B92-Annex!$B$9/60,$B:$B),2)))/(60*($B92-INDEX($B:$B,IFERROR(MATCH($B92-Annex!$B$9/60,$B:$B),2)))))/Annex!$B$8)/1000,IF(Data!$B$2="",0,"-"))</f>
        <v>-58.906807321203395</v>
      </c>
      <c r="BF92" s="50">
        <f>IFERROR((5.670373*10^-8*(BL92+273.15)^4+((Annex!$B$5+Annex!$B$6)*(BL92-U92)+Annex!$B$7*(BL92-INDEX(BL:BL,IFERROR(MATCH($B92-Annex!$B$9/60,$B:$B),2)))/(60*($B92-INDEX($B:$B,IFERROR(MATCH($B92-Annex!$B$9/60,$B:$B),2)))))/Annex!$B$8)/1000,IF(Data!$B$2="",0,"-"))</f>
        <v>8.3302693171952562</v>
      </c>
      <c r="BG92" s="50">
        <f>IFERROR((5.670373*10^-8*(BM92+273.15)^4+((Annex!$B$5+Annex!$B$6)*(BM92-X92)+Annex!$B$7*(BM92-INDEX(BM:BM,IFERROR(MATCH($B92-Annex!$B$9/60,$B:$B),2)))/(60*($B92-INDEX($B:$B,IFERROR(MATCH($B92-Annex!$B$9/60,$B:$B),2)))))/Annex!$B$8)/1000,IF(Data!$B$2="",0,"-"))</f>
        <v>-2.2274999999999997E+36</v>
      </c>
      <c r="BH92" s="50">
        <f>IFERROR((5.670373*10^-8*(BN92+273.15)^4+((Annex!$B$5+Annex!$B$6)*(BN92-AA92)+Annex!$B$7*(BN92-INDEX(BN:BN,IFERROR(MATCH($B92-Annex!$B$9/60,$B:$B),2)))/(60*($B92-INDEX($B:$B,IFERROR(MATCH($B92-Annex!$B$9/60,$B:$B),2)))))/Annex!$B$8)/1000,IF(Data!$B$2="",0,"-"))</f>
        <v>-2.2274999999999997E+36</v>
      </c>
      <c r="BI92" s="20">
        <v>9.8999999999999993E+37</v>
      </c>
      <c r="BJ92" s="20">
        <v>370.976</v>
      </c>
      <c r="BK92" s="20">
        <v>279.99599999999998</v>
      </c>
      <c r="BL92" s="20">
        <v>367.137</v>
      </c>
      <c r="BM92" s="20">
        <v>856.26499999999999</v>
      </c>
      <c r="BN92" s="20">
        <v>597.56399999999996</v>
      </c>
    </row>
    <row r="93" spans="1:66" x14ac:dyDescent="0.3">
      <c r="A93" s="5">
        <v>92</v>
      </c>
      <c r="B93" s="19">
        <v>8.1644999992568046</v>
      </c>
      <c r="C93" s="20">
        <v>164.74220199999999</v>
      </c>
      <c r="D93" s="20">
        <v>162.61909499999999</v>
      </c>
      <c r="E93" s="20">
        <v>217.768652</v>
      </c>
      <c r="F93" s="49">
        <f>IFERROR(SUM(C93:E93),IF(Data!$B$2="",0,"-"))</f>
        <v>545.12994900000001</v>
      </c>
      <c r="G93" s="50">
        <f>IFERROR(F93-Annex!$B$10,IF(Data!$B$2="",0,"-"))</f>
        <v>118.52194900000001</v>
      </c>
      <c r="H93" s="50">
        <f>IFERROR(AVERAGE(INDEX(G:G,IFERROR(MATCH($B93-Annex!$B$12/60,$B:$B),2)):G93),IF(Data!$B$2="",0,"-"))</f>
        <v>118.79831314285717</v>
      </c>
      <c r="I93" s="50">
        <f>IFERROR(-14000*(G93-INDEX(G:G,IFERROR(MATCH($B93-Annex!$B$11/60,$B:$B),2)))/(60*($B93-INDEX($B:$B,IFERROR(MATCH($B93-Annex!$B$11/60,$B:$B),2)))),IF(Data!$B$2="",0,"-"))</f>
        <v>-35.020835324120306</v>
      </c>
      <c r="J93" s="50">
        <f>IFERROR(-14000*(H93-INDEX(H:H,IFERROR(MATCH($B93-Annex!$B$13/60,$B:$B),2)))/(60*($B93-INDEX($B:$B,IFERROR(MATCH($B93-Annex!$B$13/60,$B:$B),2)))),IF(Data!$B$2="",0,"-"))</f>
        <v>-48.371312730219998</v>
      </c>
      <c r="K93" s="20">
        <v>1942.44633</v>
      </c>
      <c r="L93" s="20">
        <v>40.012</v>
      </c>
      <c r="M93" s="20">
        <v>9.8999999999999993E+37</v>
      </c>
      <c r="N93" s="20">
        <v>615.00900000000001</v>
      </c>
      <c r="O93" s="20">
        <v>415.911</v>
      </c>
      <c r="P93" s="20">
        <v>271.411</v>
      </c>
      <c r="Q93" s="20">
        <v>-113.568</v>
      </c>
      <c r="R93" s="20">
        <v>171.67500000000001</v>
      </c>
      <c r="S93" s="20">
        <v>-49.944000000000003</v>
      </c>
      <c r="T93" s="20">
        <v>746.00099999999998</v>
      </c>
      <c r="U93" s="20">
        <v>39.491</v>
      </c>
      <c r="V93" s="20">
        <v>536.173</v>
      </c>
      <c r="W93" s="20">
        <v>244.44200000000001</v>
      </c>
      <c r="X93" s="20">
        <v>9.8999999999999993E+37</v>
      </c>
      <c r="Y93" s="20">
        <v>9.8999999999999993E+37</v>
      </c>
      <c r="Z93" s="20">
        <v>1051.0640000000001</v>
      </c>
      <c r="AA93" s="20">
        <v>9.8999999999999993E+37</v>
      </c>
      <c r="AB93" s="20">
        <v>544.46400000000006</v>
      </c>
      <c r="AC93" s="20">
        <v>999.61199999999997</v>
      </c>
      <c r="AD93" s="20">
        <v>87.566000000000003</v>
      </c>
      <c r="AE93" s="20">
        <v>117.833</v>
      </c>
      <c r="AF93" s="20">
        <v>-11.662000000000001</v>
      </c>
      <c r="AG93" s="20">
        <v>793.54600000000005</v>
      </c>
      <c r="AH93" s="50">
        <f>IFERROR(AVERAGE(INDEX(AL:AL,IFERROR(MATCH($B93-Annex!$B$4/60,$B:$B),2)):AL93),IF(Data!$B$2="",0,"-"))</f>
        <v>2.6988052395807363</v>
      </c>
      <c r="AI93" s="50">
        <f>IFERROR(AVERAGE(INDEX(AM:AM,IFERROR(MATCH($B93-Annex!$B$4/60,$B:$B),2)):AM93),IF(Data!$B$2="",0,"-"))</f>
        <v>7.4290399876989524</v>
      </c>
      <c r="AJ93" s="50">
        <f>IFERROR(AVERAGE(INDEX(AN:AN,IFERROR(MATCH($B93-Annex!$B$4/60,$B:$B),2)):AN93),IF(Data!$B$2="",0,"-"))</f>
        <v>7.7813395414453246E+140</v>
      </c>
      <c r="AK93" s="50">
        <f>IFERROR(AVERAGE(INDEX(AO:AO,IFERROR(MATCH($B93-Annex!$B$4/60,$B:$B),2)):AO93),IF(Data!$B$2="",0,"-"))</f>
        <v>21.497712314020042</v>
      </c>
      <c r="AL93" s="50">
        <f>IFERROR((5.670373*10^-8*(AP93+273.15)^4+((Annex!$B$5+Annex!$B$6)*(AP93-L93)+Annex!$B$7*(AP93-INDEX(AP:AP,IFERROR(MATCH($B93-Annex!$B$9/60,$B:$B),2)))/(60*($B93-INDEX($B:$B,IFERROR(MATCH($B93-Annex!$B$9/60,$B:$B),2)))))/Annex!$B$8)/1000,IF(Data!$B$2="",0,"-"))</f>
        <v>3.2389129223864548</v>
      </c>
      <c r="AM93" s="50">
        <f>IFERROR((5.670373*10^-8*(AQ93+273.15)^4+((Annex!$B$5+Annex!$B$6)*(AQ93-O93)+Annex!$B$7*(AQ93-INDEX(AQ:AQ,IFERROR(MATCH($B93-Annex!$B$9/60,$B:$B),2)))/(60*($B93-INDEX($B:$B,IFERROR(MATCH($B93-Annex!$B$9/60,$B:$B),2)))))/Annex!$B$8)/1000,IF(Data!$B$2="",0,"-"))</f>
        <v>-28.339178507446103</v>
      </c>
      <c r="AN93" s="50">
        <f>IFERROR((5.670373*10^-8*(AR93+273.15)^4+((Annex!$B$5+Annex!$B$6)*(AR93-R93)+Annex!$B$7*(AR93-INDEX(AR:AR,IFERROR(MATCH($B93-Annex!$B$9/60,$B:$B),2)))/(60*($B93-INDEX($B:$B,IFERROR(MATCH($B93-Annex!$B$9/60,$B:$B),2)))))/Annex!$B$8)/1000,IF(Data!$B$2="",0,"-"))</f>
        <v>-4.9594465717256156E+37</v>
      </c>
      <c r="AO93" s="50">
        <f>IFERROR((5.670373*10^-8*(AS93+273.15)^4+((Annex!$B$5+Annex!$B$6)*(AS93-U93)+Annex!$B$7*(AS93-INDEX(AS:AS,IFERROR(MATCH($B93-Annex!$B$9/60,$B:$B),2)))/(60*($B93-INDEX($B:$B,IFERROR(MATCH($B93-Annex!$B$9/60,$B:$B),2)))))/Annex!$B$8)/1000,IF(Data!$B$2="",0,"-"))</f>
        <v>-46.619487140851852</v>
      </c>
      <c r="AP93" s="20">
        <v>56.308</v>
      </c>
      <c r="AQ93" s="20">
        <v>143.04400000000001</v>
      </c>
      <c r="AR93" s="20">
        <v>-146.13900000000001</v>
      </c>
      <c r="AS93" s="20">
        <v>124.136</v>
      </c>
      <c r="AT93" s="20">
        <v>19.456</v>
      </c>
      <c r="AU93" s="20">
        <v>31.558</v>
      </c>
      <c r="AV93" s="20">
        <v>555.55399999999997</v>
      </c>
      <c r="AW93" s="50">
        <f>IFERROR(AVERAGE(INDEX(BC:BC,IFERROR(MATCH($B93-Annex!$B$4/60,$B:$B),2)):BC93),IF(Data!$B$2="",0,"-"))</f>
        <v>5.4469376790117275E+141</v>
      </c>
      <c r="AX93" s="50">
        <f>IFERROR(AVERAGE(INDEX(BD:BD,IFERROR(MATCH($B93-Annex!$B$4/60,$B:$B),2)):BD93),IF(Data!$B$2="",0,"-"))</f>
        <v>3.7931451457011427</v>
      </c>
      <c r="AY93" s="50">
        <f>IFERROR(AVERAGE(INDEX(BE:BE,IFERROR(MATCH($B93-Annex!$B$4/60,$B:$B),2)):BE93),IF(Data!$B$2="",0,"-"))</f>
        <v>11.172827600489439</v>
      </c>
      <c r="AZ93" s="50">
        <f>IFERROR(AVERAGE(INDEX(BF:BF,IFERROR(MATCH($B93-Annex!$B$4/60,$B:$B),2)):BF93),IF(Data!$B$2="",0,"-"))</f>
        <v>17.581719268944902</v>
      </c>
      <c r="BA93" s="50">
        <f>IFERROR(AVERAGE(INDEX(BG:BG,IFERROR(MATCH($B93-Annex!$B$4/60,$B:$B),2)):BG93),IF(Data!$B$2="",0,"-"))</f>
        <v>-2.2274999999999997E+36</v>
      </c>
      <c r="BB93" s="50">
        <f>IFERROR(AVERAGE(INDEX(BH:BH,IFERROR(MATCH($B93-Annex!$B$4/60,$B:$B),2)):BH93),IF(Data!$B$2="",0,"-"))</f>
        <v>-1.5910714285714281E+36</v>
      </c>
      <c r="BC93" s="50">
        <f>IFERROR((5.670373*10^-8*(BI93+273.15)^4+((Annex!$B$5+Annex!$B$6)*(BI93-L93)+Annex!$B$7*(BI93-INDEX(BI:BI,IFERROR(MATCH($B93-Annex!$B$9/60,$B:$B),2)))/(60*($B93-INDEX($B:$B,IFERROR(MATCH($B93-Annex!$B$9/60,$B:$B),2)))))/Annex!$B$8)/1000,IF(Data!$B$2="",0,"-"))</f>
        <v>5.4469376790117275E+141</v>
      </c>
      <c r="BD93" s="50">
        <f>IFERROR((5.670373*10^-8*(BJ93+273.15)^4+((Annex!$B$5+Annex!$B$6)*(BJ93-O93)+Annex!$B$7*(BJ93-INDEX(BJ:BJ,IFERROR(MATCH($B93-Annex!$B$9/60,$B:$B),2)))/(60*($B93-INDEX($B:$B,IFERROR(MATCH($B93-Annex!$B$9/60,$B:$B),2)))))/Annex!$B$8)/1000,IF(Data!$B$2="",0,"-"))</f>
        <v>32.046874358994828</v>
      </c>
      <c r="BE93" s="50">
        <f>IFERROR((5.670373*10^-8*(BK93+273.15)^4+((Annex!$B$5+Annex!$B$6)*(BK93-R93)+Annex!$B$7*(BK93-INDEX(BK:BK,IFERROR(MATCH($B93-Annex!$B$9/60,$B:$B),2)))/(60*($B93-INDEX($B:$B,IFERROR(MATCH($B93-Annex!$B$9/60,$B:$B),2)))))/Annex!$B$8)/1000,IF(Data!$B$2="",0,"-"))</f>
        <v>-70.580014232786482</v>
      </c>
      <c r="BF93" s="50">
        <f>IFERROR((5.670373*10^-8*(BL93+273.15)^4+((Annex!$B$5+Annex!$B$6)*(BL93-U93)+Annex!$B$7*(BL93-INDEX(BL:BL,IFERROR(MATCH($B93-Annex!$B$9/60,$B:$B),2)))/(60*($B93-INDEX($B:$B,IFERROR(MATCH($B93-Annex!$B$9/60,$B:$B),2)))))/Annex!$B$8)/1000,IF(Data!$B$2="",0,"-"))</f>
        <v>60.880442472302029</v>
      </c>
      <c r="BG93" s="50">
        <f>IFERROR((5.670373*10^-8*(BM93+273.15)^4+((Annex!$B$5+Annex!$B$6)*(BM93-X93)+Annex!$B$7*(BM93-INDEX(BM:BM,IFERROR(MATCH($B93-Annex!$B$9/60,$B:$B),2)))/(60*($B93-INDEX($B:$B,IFERROR(MATCH($B93-Annex!$B$9/60,$B:$B),2)))))/Annex!$B$8)/1000,IF(Data!$B$2="",0,"-"))</f>
        <v>-2.2274999999999997E+36</v>
      </c>
      <c r="BH93" s="50">
        <f>IFERROR((5.670373*10^-8*(BN93+273.15)^4+((Annex!$B$5+Annex!$B$6)*(BN93-AA93)+Annex!$B$7*(BN93-INDEX(BN:BN,IFERROR(MATCH($B93-Annex!$B$9/60,$B:$B),2)))/(60*($B93-INDEX($B:$B,IFERROR(MATCH($B93-Annex!$B$9/60,$B:$B),2)))))/Annex!$B$8)/1000,IF(Data!$B$2="",0,"-"))</f>
        <v>-2.2274999999999997E+36</v>
      </c>
      <c r="BI93" s="20">
        <v>9.8999999999999993E+37</v>
      </c>
      <c r="BJ93" s="20">
        <v>284.733</v>
      </c>
      <c r="BK93" s="20">
        <v>362.666</v>
      </c>
      <c r="BL93" s="20">
        <v>339.613</v>
      </c>
      <c r="BM93" s="20">
        <v>975.40800000000002</v>
      </c>
      <c r="BN93" s="20">
        <v>713.58500000000004</v>
      </c>
    </row>
    <row r="94" spans="1:66" x14ac:dyDescent="0.3">
      <c r="A94" s="5">
        <v>93</v>
      </c>
      <c r="B94" s="19">
        <v>8.2573333382606506</v>
      </c>
      <c r="C94" s="20">
        <v>164.45660899999999</v>
      </c>
      <c r="D94" s="20">
        <v>162.277861</v>
      </c>
      <c r="E94" s="20">
        <v>217.70753199999999</v>
      </c>
      <c r="F94" s="49">
        <f>IFERROR(SUM(C94:E94),IF(Data!$B$2="",0,"-"))</f>
        <v>544.442002</v>
      </c>
      <c r="G94" s="50">
        <f>IFERROR(F94-Annex!$B$10,IF(Data!$B$2="",0,"-"))</f>
        <v>117.834002</v>
      </c>
      <c r="H94" s="50">
        <f>IFERROR(AVERAGE(INDEX(G:G,IFERROR(MATCH($B94-Annex!$B$12/60,$B:$B),2)):G94),IF(Data!$B$2="",0,"-"))</f>
        <v>118.63014342857143</v>
      </c>
      <c r="I94" s="50">
        <f>IFERROR(-14000*(G94-INDEX(G:G,IFERROR(MATCH($B94-Annex!$B$11/60,$B:$B),2)))/(60*($B94-INDEX($B:$B,IFERROR(MATCH($B94-Annex!$B$11/60,$B:$B),2)))),IF(Data!$B$2="",0,"-"))</f>
        <v>124.86594104966103</v>
      </c>
      <c r="J94" s="50">
        <f>IFERROR(-14000*(H94-INDEX(H:H,IFERROR(MATCH($B94-Annex!$B$13/60,$B:$B),2)))/(60*($B94-INDEX($B:$B,IFERROR(MATCH($B94-Annex!$B$13/60,$B:$B),2)))),IF(Data!$B$2="",0,"-"))</f>
        <v>-27.119891107223467</v>
      </c>
      <c r="K94" s="20">
        <v>1712.0526199999999</v>
      </c>
      <c r="L94" s="20">
        <v>41.563000000000002</v>
      </c>
      <c r="M94" s="20">
        <v>1185.2260000000001</v>
      </c>
      <c r="N94" s="20">
        <v>442.351</v>
      </c>
      <c r="O94" s="20">
        <v>278.43</v>
      </c>
      <c r="P94" s="20">
        <v>58.154000000000003</v>
      </c>
      <c r="Q94" s="20">
        <v>9.8999999999999993E+37</v>
      </c>
      <c r="R94" s="20">
        <v>226.47800000000001</v>
      </c>
      <c r="S94" s="20">
        <v>212.61</v>
      </c>
      <c r="T94" s="20">
        <v>896.97299999999996</v>
      </c>
      <c r="U94" s="20">
        <v>133.51599999999999</v>
      </c>
      <c r="V94" s="20">
        <v>362.74099999999999</v>
      </c>
      <c r="W94" s="20">
        <v>170.68799999999999</v>
      </c>
      <c r="X94" s="20">
        <v>9.8999999999999993E+37</v>
      </c>
      <c r="Y94" s="20">
        <v>9.8999999999999993E+37</v>
      </c>
      <c r="Z94" s="20">
        <v>9.8999999999999993E+37</v>
      </c>
      <c r="AA94" s="20">
        <v>9.8999999999999993E+37</v>
      </c>
      <c r="AB94" s="20">
        <v>653.60599999999999</v>
      </c>
      <c r="AC94" s="20">
        <v>875.12599999999998</v>
      </c>
      <c r="AD94" s="20">
        <v>-121.526</v>
      </c>
      <c r="AE94" s="20">
        <v>27.161999999999999</v>
      </c>
      <c r="AF94" s="20">
        <v>226.86699999999999</v>
      </c>
      <c r="AG94" s="20">
        <v>1043.2349999999999</v>
      </c>
      <c r="AH94" s="50">
        <f>IFERROR(AVERAGE(INDEX(AL:AL,IFERROR(MATCH($B94-Annex!$B$4/60,$B:$B),2)):AL94),IF(Data!$B$2="",0,"-"))</f>
        <v>2.8805904454789486</v>
      </c>
      <c r="AI94" s="50">
        <f>IFERROR(AVERAGE(INDEX(AM:AM,IFERROR(MATCH($B94-Annex!$B$4/60,$B:$B),2)):AM94),IF(Data!$B$2="",0,"-"))</f>
        <v>26.807510363226985</v>
      </c>
      <c r="AJ94" s="50">
        <f>IFERROR(AVERAGE(INDEX(AN:AN,IFERROR(MATCH($B94-Annex!$B$4/60,$B:$B),2)):AN94),IF(Data!$B$2="",0,"-"))</f>
        <v>7.7813395414453246E+140</v>
      </c>
      <c r="AK94" s="50">
        <f>IFERROR(AVERAGE(INDEX(AO:AO,IFERROR(MATCH($B94-Annex!$B$4/60,$B:$B),2)):AO94),IF(Data!$B$2="",0,"-"))</f>
        <v>14.869542516098866</v>
      </c>
      <c r="AL94" s="50">
        <f>IFERROR((5.670373*10^-8*(AP94+273.15)^4+((Annex!$B$5+Annex!$B$6)*(AP94-L94)+Annex!$B$7*(AP94-INDEX(AP:AP,IFERROR(MATCH($B94-Annex!$B$9/60,$B:$B),2)))/(60*($B94-INDEX($B:$B,IFERROR(MATCH($B94-Annex!$B$9/60,$B:$B),2)))))/Annex!$B$8)/1000,IF(Data!$B$2="",0,"-"))</f>
        <v>3.553095468884329</v>
      </c>
      <c r="AM94" s="50">
        <f>IFERROR((5.670373*10^-8*(AQ94+273.15)^4+((Annex!$B$5+Annex!$B$6)*(AQ94-O94)+Annex!$B$7*(AQ94-INDEX(AQ:AQ,IFERROR(MATCH($B94-Annex!$B$9/60,$B:$B),2)))/(60*($B94-INDEX($B:$B,IFERROR(MATCH($B94-Annex!$B$9/60,$B:$B),2)))))/Annex!$B$8)/1000,IF(Data!$B$2="",0,"-"))</f>
        <v>121.09955424988786</v>
      </c>
      <c r="AN94" s="50">
        <f>IFERROR((5.670373*10^-8*(AR94+273.15)^4+((Annex!$B$5+Annex!$B$6)*(AR94-R94)+Annex!$B$7*(AR94-INDEX(AR:AR,IFERROR(MATCH($B94-Annex!$B$9/60,$B:$B),2)))/(60*($B94-INDEX($B:$B,IFERROR(MATCH($B94-Annex!$B$9/60,$B:$B),2)))))/Annex!$B$8)/1000,IF(Data!$B$2="",0,"-"))</f>
        <v>93.445964601898567</v>
      </c>
      <c r="AO94" s="50">
        <f>IFERROR((5.670373*10^-8*(AS94+273.15)^4+((Annex!$B$5+Annex!$B$6)*(AS94-U94)+Annex!$B$7*(AS94-INDEX(AS:AS,IFERROR(MATCH($B94-Annex!$B$9/60,$B:$B),2)))/(60*($B94-INDEX($B:$B,IFERROR(MATCH($B94-Annex!$B$9/60,$B:$B),2)))))/Annex!$B$8)/1000,IF(Data!$B$2="",0,"-"))</f>
        <v>-98.535177214720335</v>
      </c>
      <c r="AP94" s="20">
        <v>59.048000000000002</v>
      </c>
      <c r="AQ94" s="20">
        <v>279.745</v>
      </c>
      <c r="AR94" s="20">
        <v>101.489</v>
      </c>
      <c r="AS94" s="20">
        <v>40.192999999999998</v>
      </c>
      <c r="AT94" s="20">
        <v>19.463999999999999</v>
      </c>
      <c r="AU94" s="20">
        <v>31.513999999999999</v>
      </c>
      <c r="AV94" s="20">
        <v>467.98700000000002</v>
      </c>
      <c r="AW94" s="50">
        <f>IFERROR(AVERAGE(INDEX(BC:BC,IFERROR(MATCH($B94-Annex!$B$4/60,$B:$B),2)):BC94),IF(Data!$B$2="",0,"-"))</f>
        <v>5.4469376790117275E+141</v>
      </c>
      <c r="AX94" s="50">
        <f>IFERROR(AVERAGE(INDEX(BD:BD,IFERROR(MATCH($B94-Annex!$B$4/60,$B:$B),2)):BD94),IF(Data!$B$2="",0,"-"))</f>
        <v>13.418485019919853</v>
      </c>
      <c r="AY94" s="50">
        <f>IFERROR(AVERAGE(INDEX(BE:BE,IFERROR(MATCH($B94-Annex!$B$4/60,$B:$B),2)):BE94),IF(Data!$B$2="",0,"-"))</f>
        <v>7.2382046922782362</v>
      </c>
      <c r="AZ94" s="50">
        <f>IFERROR(AVERAGE(INDEX(BF:BF,IFERROR(MATCH($B94-Annex!$B$4/60,$B:$B),2)):BF94),IF(Data!$B$2="",0,"-"))</f>
        <v>6.7542357217422415</v>
      </c>
      <c r="BA94" s="50">
        <f>IFERROR(AVERAGE(INDEX(BG:BG,IFERROR(MATCH($B94-Annex!$B$4/60,$B:$B),2)):BG94),IF(Data!$B$2="",0,"-"))</f>
        <v>-2.2274999999999997E+36</v>
      </c>
      <c r="BB94" s="50">
        <f>IFERROR(AVERAGE(INDEX(BH:BH,IFERROR(MATCH($B94-Annex!$B$4/60,$B:$B),2)):BH94),IF(Data!$B$2="",0,"-"))</f>
        <v>-1.9092857142857139E+36</v>
      </c>
      <c r="BC94" s="50">
        <f>IFERROR((5.670373*10^-8*(BI94+273.15)^4+((Annex!$B$5+Annex!$B$6)*(BI94-L94)+Annex!$B$7*(BI94-INDEX(BI:BI,IFERROR(MATCH($B94-Annex!$B$9/60,$B:$B),2)))/(60*($B94-INDEX($B:$B,IFERROR(MATCH($B94-Annex!$B$9/60,$B:$B),2)))))/Annex!$B$8)/1000,IF(Data!$B$2="",0,"-"))</f>
        <v>5.4469376790117275E+141</v>
      </c>
      <c r="BD94" s="50">
        <f>IFERROR((5.670373*10^-8*(BJ94+273.15)^4+((Annex!$B$5+Annex!$B$6)*(BJ94-O94)+Annex!$B$7*(BJ94-INDEX(BJ:BJ,IFERROR(MATCH($B94-Annex!$B$9/60,$B:$B),2)))/(60*($B94-INDEX($B:$B,IFERROR(MATCH($B94-Annex!$B$9/60,$B:$B),2)))))/Annex!$B$8)/1000,IF(Data!$B$2="",0,"-"))</f>
        <v>138.76491806347627</v>
      </c>
      <c r="BE94" s="50">
        <f>IFERROR((5.670373*10^-8*(BK94+273.15)^4+((Annex!$B$5+Annex!$B$6)*(BK94-R94)+Annex!$B$7*(BK94-INDEX(BK:BK,IFERROR(MATCH($B94-Annex!$B$9/60,$B:$B),2)))/(60*($B94-INDEX($B:$B,IFERROR(MATCH($B94-Annex!$B$9/60,$B:$B),2)))))/Annex!$B$8)/1000,IF(Data!$B$2="",0,"-"))</f>
        <v>33.825724402906395</v>
      </c>
      <c r="BF94" s="50">
        <f>IFERROR((5.670373*10^-8*(BL94+273.15)^4+((Annex!$B$5+Annex!$B$6)*(BL94-U94)+Annex!$B$7*(BL94-INDEX(BL:BL,IFERROR(MATCH($B94-Annex!$B$9/60,$B:$B),2)))/(60*($B94-INDEX($B:$B,IFERROR(MATCH($B94-Annex!$B$9/60,$B:$B),2)))))/Annex!$B$8)/1000,IF(Data!$B$2="",0,"-"))</f>
        <v>-29.412856230649172</v>
      </c>
      <c r="BG94" s="50">
        <f>IFERROR((5.670373*10^-8*(BM94+273.15)^4+((Annex!$B$5+Annex!$B$6)*(BM94-X94)+Annex!$B$7*(BM94-INDEX(BM:BM,IFERROR(MATCH($B94-Annex!$B$9/60,$B:$B),2)))/(60*($B94-INDEX($B:$B,IFERROR(MATCH($B94-Annex!$B$9/60,$B:$B),2)))))/Annex!$B$8)/1000,IF(Data!$B$2="",0,"-"))</f>
        <v>-2.2274999999999997E+36</v>
      </c>
      <c r="BH94" s="50">
        <f>IFERROR((5.670373*10^-8*(BN94+273.15)^4+((Annex!$B$5+Annex!$B$6)*(BN94-AA94)+Annex!$B$7*(BN94-INDEX(BN:BN,IFERROR(MATCH($B94-Annex!$B$9/60,$B:$B),2)))/(60*($B94-INDEX($B:$B,IFERROR(MATCH($B94-Annex!$B$9/60,$B:$B),2)))))/Annex!$B$8)/1000,IF(Data!$B$2="",0,"-"))</f>
        <v>-2.2274999999999997E+36</v>
      </c>
      <c r="BI94" s="20">
        <v>9.8999999999999993E+37</v>
      </c>
      <c r="BJ94" s="20">
        <v>583.10699999999997</v>
      </c>
      <c r="BK94" s="20">
        <v>330.15100000000001</v>
      </c>
      <c r="BL94" s="20">
        <v>286.75599999999997</v>
      </c>
      <c r="BM94" s="20">
        <v>729.63699999999994</v>
      </c>
      <c r="BN94" s="20">
        <v>641.29600000000005</v>
      </c>
    </row>
    <row r="95" spans="1:66" x14ac:dyDescent="0.3">
      <c r="A95" s="5">
        <v>94</v>
      </c>
      <c r="B95" s="19">
        <v>8.340833333786577</v>
      </c>
      <c r="C95" s="20">
        <v>164.239372</v>
      </c>
      <c r="D95" s="20">
        <v>162.062049</v>
      </c>
      <c r="E95" s="20">
        <v>217.610568</v>
      </c>
      <c r="F95" s="49">
        <f>IFERROR(SUM(C95:E95),IF(Data!$B$2="",0,"-"))</f>
        <v>543.91198899999995</v>
      </c>
      <c r="G95" s="50">
        <f>IFERROR(F95-Annex!$B$10,IF(Data!$B$2="",0,"-"))</f>
        <v>117.30398899999994</v>
      </c>
      <c r="H95" s="50">
        <f>IFERROR(AVERAGE(INDEX(G:G,IFERROR(MATCH($B95-Annex!$B$12/60,$B:$B),2)):G95),IF(Data!$B$2="",0,"-"))</f>
        <v>118.38057085714289</v>
      </c>
      <c r="I95" s="50">
        <f>IFERROR(-14000*(G95-INDEX(G:G,IFERROR(MATCH($B95-Annex!$B$11/60,$B:$B),2)))/(60*($B95-INDEX($B:$B,IFERROR(MATCH($B95-Annex!$B$11/60,$B:$B),2)))),IF(Data!$B$2="",0,"-"))</f>
        <v>256.62942618030951</v>
      </c>
      <c r="J95" s="50">
        <f>IFERROR(-14000*(H95-INDEX(H:H,IFERROR(MATCH($B95-Annex!$B$13/60,$B:$B),2)))/(60*($B95-INDEX($B:$B,IFERROR(MATCH($B95-Annex!$B$13/60,$B:$B),2)))),IF(Data!$B$2="",0,"-"))</f>
        <v>18.507958868391952</v>
      </c>
      <c r="K95" s="20">
        <v>1394.6426899999999</v>
      </c>
      <c r="L95" s="20">
        <v>42.915999999999997</v>
      </c>
      <c r="M95" s="20">
        <v>9.8999999999999993E+37</v>
      </c>
      <c r="N95" s="20">
        <v>408.13799999999998</v>
      </c>
      <c r="O95" s="20">
        <v>174.4</v>
      </c>
      <c r="P95" s="20">
        <v>58.722000000000001</v>
      </c>
      <c r="Q95" s="20">
        <v>9.8999999999999993E+37</v>
      </c>
      <c r="R95" s="20">
        <v>197.30600000000001</v>
      </c>
      <c r="S95" s="20">
        <v>342.78300000000002</v>
      </c>
      <c r="T95" s="20">
        <v>895.01900000000001</v>
      </c>
      <c r="U95" s="20">
        <v>260.84399999999999</v>
      </c>
      <c r="V95" s="20">
        <v>341.95</v>
      </c>
      <c r="W95" s="20">
        <v>19.056000000000001</v>
      </c>
      <c r="X95" s="20">
        <v>9.8999999999999993E+37</v>
      </c>
      <c r="Y95" s="20">
        <v>9.8999999999999993E+37</v>
      </c>
      <c r="Z95" s="20">
        <v>9.8999999999999993E+37</v>
      </c>
      <c r="AA95" s="20">
        <v>-122.755</v>
      </c>
      <c r="AB95" s="20">
        <v>763.05399999999997</v>
      </c>
      <c r="AC95" s="20">
        <v>882.86599999999999</v>
      </c>
      <c r="AD95" s="20">
        <v>9.8999999999999993E+37</v>
      </c>
      <c r="AE95" s="20">
        <v>-16.678000000000001</v>
      </c>
      <c r="AF95" s="20">
        <v>289.63299999999998</v>
      </c>
      <c r="AG95" s="20">
        <v>1055.163</v>
      </c>
      <c r="AH95" s="50">
        <f>IFERROR(AVERAGE(INDEX(AL:AL,IFERROR(MATCH($B95-Annex!$B$4/60,$B:$B),2)):AL95),IF(Data!$B$2="",0,"-"))</f>
        <v>3.0801761067074755</v>
      </c>
      <c r="AI95" s="50">
        <f>IFERROR(AVERAGE(INDEX(AM:AM,IFERROR(MATCH($B95-Annex!$B$4/60,$B:$B),2)):AM95),IF(Data!$B$2="",0,"-"))</f>
        <v>13.95058402628454</v>
      </c>
      <c r="AJ95" s="50">
        <f>IFERROR(AVERAGE(INDEX(AN:AN,IFERROR(MATCH($B95-Annex!$B$4/60,$B:$B),2)):AN95),IF(Data!$B$2="",0,"-"))</f>
        <v>7.7813395414453246E+140</v>
      </c>
      <c r="AK95" s="50">
        <f>IFERROR(AVERAGE(INDEX(AO:AO,IFERROR(MATCH($B95-Annex!$B$4/60,$B:$B),2)):AO95),IF(Data!$B$2="",0,"-"))</f>
        <v>13.883996402109869</v>
      </c>
      <c r="AL95" s="50">
        <f>IFERROR((5.670373*10^-8*(AP95+273.15)^4+((Annex!$B$5+Annex!$B$6)*(AP95-L95)+Annex!$B$7*(AP95-INDEX(AP:AP,IFERROR(MATCH($B95-Annex!$B$9/60,$B:$B),2)))/(60*($B95-INDEX($B:$B,IFERROR(MATCH($B95-Annex!$B$9/60,$B:$B),2)))))/Annex!$B$8)/1000,IF(Data!$B$2="",0,"-"))</f>
        <v>3.8865238446371748</v>
      </c>
      <c r="AM95" s="50">
        <f>IFERROR((5.670373*10^-8*(AQ95+273.15)^4+((Annex!$B$5+Annex!$B$6)*(AQ95-O95)+Annex!$B$7*(AQ95-INDEX(AQ:AQ,IFERROR(MATCH($B95-Annex!$B$9/60,$B:$B),2)))/(60*($B95-INDEX($B:$B,IFERROR(MATCH($B95-Annex!$B$9/60,$B:$B),2)))))/Annex!$B$8)/1000,IF(Data!$B$2="",0,"-"))</f>
        <v>-81.145231017308163</v>
      </c>
      <c r="AN95" s="50">
        <f>IFERROR((5.670373*10^-8*(AR95+273.15)^4+((Annex!$B$5+Annex!$B$6)*(AR95-R95)+Annex!$B$7*(AR95-INDEX(AR:AR,IFERROR(MATCH($B95-Annex!$B$9/60,$B:$B),2)))/(60*($B95-INDEX($B:$B,IFERROR(MATCH($B95-Annex!$B$9/60,$B:$B),2)))))/Annex!$B$8)/1000,IF(Data!$B$2="",0,"-"))</f>
        <v>117.35886389388089</v>
      </c>
      <c r="AO95" s="50">
        <f>IFERROR((5.670373*10^-8*(AS95+273.15)^4+((Annex!$B$5+Annex!$B$6)*(AS95-U95)+Annex!$B$7*(AS95-INDEX(AS:AS,IFERROR(MATCH($B95-Annex!$B$9/60,$B:$B),2)))/(60*($B95-INDEX($B:$B,IFERROR(MATCH($B95-Annex!$B$9/60,$B:$B),2)))))/Annex!$B$8)/1000,IF(Data!$B$2="",0,"-"))</f>
        <v>-0.29809413802139445</v>
      </c>
      <c r="AP95" s="20">
        <v>61.843000000000004</v>
      </c>
      <c r="AQ95" s="20">
        <v>-12.534000000000001</v>
      </c>
      <c r="AR95" s="20">
        <v>93.04</v>
      </c>
      <c r="AS95" s="20">
        <v>126.697</v>
      </c>
      <c r="AT95" s="20">
        <v>19.552</v>
      </c>
      <c r="AU95" s="20">
        <v>31.548999999999999</v>
      </c>
      <c r="AV95" s="20">
        <v>469.173</v>
      </c>
      <c r="AW95" s="50">
        <f>IFERROR(AVERAGE(INDEX(BC:BC,IFERROR(MATCH($B95-Annex!$B$4/60,$B:$B),2)):BC95),IF(Data!$B$2="",0,"-"))</f>
        <v>5.4469376790117275E+141</v>
      </c>
      <c r="AX95" s="50">
        <f>IFERROR(AVERAGE(INDEX(BD:BD,IFERROR(MATCH($B95-Annex!$B$4/60,$B:$B),2)):BD95),IF(Data!$B$2="",0,"-"))</f>
        <v>48.40971854908662</v>
      </c>
      <c r="AY95" s="50">
        <f>IFERROR(AVERAGE(INDEX(BE:BE,IFERROR(MATCH($B95-Annex!$B$4/60,$B:$B),2)):BE95),IF(Data!$B$2="",0,"-"))</f>
        <v>-3.9221056872534739</v>
      </c>
      <c r="AZ95" s="50">
        <f>IFERROR(AVERAGE(INDEX(BF:BF,IFERROR(MATCH($B95-Annex!$B$4/60,$B:$B),2)):BF95),IF(Data!$B$2="",0,"-"))</f>
        <v>-4.3870879957627498</v>
      </c>
      <c r="BA95" s="50">
        <f>IFERROR(AVERAGE(INDEX(BG:BG,IFERROR(MATCH($B95-Annex!$B$4/60,$B:$B),2)):BG95),IF(Data!$B$2="",0,"-"))</f>
        <v>-2.2274999999999997E+36</v>
      </c>
      <c r="BB95" s="50">
        <f>IFERROR(AVERAGE(INDEX(BH:BH,IFERROR(MATCH($B95-Annex!$B$4/60,$B:$B),2)):BH95),IF(Data!$B$2="",0,"-"))</f>
        <v>-1.9092857142857139E+36</v>
      </c>
      <c r="BC95" s="50">
        <f>IFERROR((5.670373*10^-8*(BI95+273.15)^4+((Annex!$B$5+Annex!$B$6)*(BI95-L95)+Annex!$B$7*(BI95-INDEX(BI:BI,IFERROR(MATCH($B95-Annex!$B$9/60,$B:$B),2)))/(60*($B95-INDEX($B:$B,IFERROR(MATCH($B95-Annex!$B$9/60,$B:$B),2)))))/Annex!$B$8)/1000,IF(Data!$B$2="",0,"-"))</f>
        <v>5.4469376790117275E+141</v>
      </c>
      <c r="BD95" s="50">
        <f>IFERROR((5.670373*10^-8*(BJ95+273.15)^4+((Annex!$B$5+Annex!$B$6)*(BJ95-O95)+Annex!$B$7*(BJ95-INDEX(BJ:BJ,IFERROR(MATCH($B95-Annex!$B$9/60,$B:$B),2)))/(60*($B95-INDEX($B:$B,IFERROR(MATCH($B95-Annex!$B$9/60,$B:$B),2)))))/Annex!$B$8)/1000,IF(Data!$B$2="",0,"-"))</f>
        <v>170.58566681987239</v>
      </c>
      <c r="BE95" s="50">
        <f>IFERROR((5.670373*10^-8*(BK95+273.15)^4+((Annex!$B$5+Annex!$B$6)*(BK95-R95)+Annex!$B$7*(BK95-INDEX(BK:BK,IFERROR(MATCH($B95-Annex!$B$9/60,$B:$B),2)))/(60*($B95-INDEX($B:$B,IFERROR(MATCH($B95-Annex!$B$9/60,$B:$B),2)))))/Annex!$B$8)/1000,IF(Data!$B$2="",0,"-"))</f>
        <v>-2.5851018169392037</v>
      </c>
      <c r="BF95" s="50">
        <f>IFERROR((5.670373*10^-8*(BL95+273.15)^4+((Annex!$B$5+Annex!$B$6)*(BL95-U95)+Annex!$B$7*(BL95-INDEX(BL:BL,IFERROR(MATCH($B95-Annex!$B$9/60,$B:$B),2)))/(60*($B95-INDEX($B:$B,IFERROR(MATCH($B95-Annex!$B$9/60,$B:$B),2)))))/Annex!$B$8)/1000,IF(Data!$B$2="",0,"-"))</f>
        <v>-44.45456305845714</v>
      </c>
      <c r="BG95" s="50">
        <f>IFERROR((5.670373*10^-8*(BM95+273.15)^4+((Annex!$B$5+Annex!$B$6)*(BM95-X95)+Annex!$B$7*(BM95-INDEX(BM:BM,IFERROR(MATCH($B95-Annex!$B$9/60,$B:$B),2)))/(60*($B95-INDEX($B:$B,IFERROR(MATCH($B95-Annex!$B$9/60,$B:$B),2)))))/Annex!$B$8)/1000,IF(Data!$B$2="",0,"-"))</f>
        <v>-2.2274999999999997E+36</v>
      </c>
      <c r="BH95" s="50">
        <f>IFERROR((5.670373*10^-8*(BN95+273.15)^4+((Annex!$B$5+Annex!$B$6)*(BN95-AA95)+Annex!$B$7*(BN95-INDEX(BN:BN,IFERROR(MATCH($B95-Annex!$B$9/60,$B:$B),2)))/(60*($B95-INDEX($B:$B,IFERROR(MATCH($B95-Annex!$B$9/60,$B:$B),2)))))/Annex!$B$8)/1000,IF(Data!$B$2="",0,"-"))</f>
        <v>105.26611737970123</v>
      </c>
      <c r="BI95" s="20">
        <v>9.8999999999999993E+37</v>
      </c>
      <c r="BJ95" s="20">
        <v>556.91200000000003</v>
      </c>
      <c r="BK95" s="20">
        <v>335.50700000000001</v>
      </c>
      <c r="BL95" s="20">
        <v>242.75200000000001</v>
      </c>
      <c r="BM95" s="20">
        <v>671.00400000000002</v>
      </c>
      <c r="BN95" s="20">
        <v>757.09199999999998</v>
      </c>
    </row>
    <row r="96" spans="1:66" x14ac:dyDescent="0.3">
      <c r="A96" s="5">
        <v>95</v>
      </c>
      <c r="B96" s="19">
        <v>8.4281666669994593</v>
      </c>
      <c r="C96" s="20">
        <v>164.217401</v>
      </c>
      <c r="D96" s="20">
        <v>162.00503699999999</v>
      </c>
      <c r="E96" s="20">
        <v>217.657827</v>
      </c>
      <c r="F96" s="49">
        <f>IFERROR(SUM(C96:E96),IF(Data!$B$2="",0,"-"))</f>
        <v>543.88026500000001</v>
      </c>
      <c r="G96" s="50">
        <f>IFERROR(F96-Annex!$B$10,IF(Data!$B$2="",0,"-"))</f>
        <v>117.272265</v>
      </c>
      <c r="H96" s="50">
        <f>IFERROR(AVERAGE(INDEX(G:G,IFERROR(MATCH($B96-Annex!$B$12/60,$B:$B),2)):G96),IF(Data!$B$2="",0,"-"))</f>
        <v>118.13961142857144</v>
      </c>
      <c r="I96" s="50">
        <f>IFERROR(-14000*(G96-INDEX(G:G,IFERROR(MATCH($B96-Annex!$B$11/60,$B:$B),2)))/(60*($B96-INDEX($B:$B,IFERROR(MATCH($B96-Annex!$B$11/60,$B:$B),2)))),IF(Data!$B$2="",0,"-"))</f>
        <v>281.69767330291143</v>
      </c>
      <c r="J96" s="50">
        <f>IFERROR(-14000*(H96-INDEX(H:H,IFERROR(MATCH($B96-Annex!$B$13/60,$B:$B),2)))/(60*($B96-INDEX($B:$B,IFERROR(MATCH($B96-Annex!$B$13/60,$B:$B),2)))),IF(Data!$B$2="",0,"-"))</f>
        <v>74.491711923631584</v>
      </c>
      <c r="K96" s="20">
        <v>1410.4638199999999</v>
      </c>
      <c r="L96" s="20">
        <v>43.356999999999999</v>
      </c>
      <c r="M96" s="20">
        <v>9.8999999999999993E+37</v>
      </c>
      <c r="N96" s="20">
        <v>565.24199999999996</v>
      </c>
      <c r="O96" s="20">
        <v>276.56700000000001</v>
      </c>
      <c r="P96" s="20">
        <v>62.072000000000003</v>
      </c>
      <c r="Q96" s="20">
        <v>9.8999999999999993E+37</v>
      </c>
      <c r="R96" s="20">
        <v>111.26900000000001</v>
      </c>
      <c r="S96" s="20">
        <v>380.06900000000002</v>
      </c>
      <c r="T96" s="20">
        <v>896.90899999999999</v>
      </c>
      <c r="U96" s="20">
        <v>51.716000000000001</v>
      </c>
      <c r="V96" s="20">
        <v>387.41</v>
      </c>
      <c r="W96" s="20">
        <v>-25.876999999999999</v>
      </c>
      <c r="X96" s="20">
        <v>9.8999999999999993E+37</v>
      </c>
      <c r="Y96" s="20">
        <v>9.8999999999999993E+37</v>
      </c>
      <c r="Z96" s="20">
        <v>9.8999999999999993E+37</v>
      </c>
      <c r="AA96" s="20">
        <v>9.8999999999999993E+37</v>
      </c>
      <c r="AB96" s="20">
        <v>710.23400000000004</v>
      </c>
      <c r="AC96" s="20">
        <v>944.28499999999997</v>
      </c>
      <c r="AD96" s="20">
        <v>9.8999999999999993E+37</v>
      </c>
      <c r="AE96" s="20">
        <v>-72.284999999999997</v>
      </c>
      <c r="AF96" s="20">
        <v>336.89100000000002</v>
      </c>
      <c r="AG96" s="20">
        <v>1060.8489999999999</v>
      </c>
      <c r="AH96" s="50">
        <f>IFERROR(AVERAGE(INDEX(AL:AL,IFERROR(MATCH($B96-Annex!$B$4/60,$B:$B),2)):AL96),IF(Data!$B$2="",0,"-"))</f>
        <v>3.3468947712420567</v>
      </c>
      <c r="AI96" s="50">
        <f>IFERROR(AVERAGE(INDEX(AM:AM,IFERROR(MATCH($B96-Annex!$B$4/60,$B:$B),2)):AM96),IF(Data!$B$2="",0,"-"))</f>
        <v>1.0851432774459664</v>
      </c>
      <c r="AJ96" s="50">
        <f>IFERROR(AVERAGE(INDEX(AN:AN,IFERROR(MATCH($B96-Annex!$B$4/60,$B:$B),2)):AN96),IF(Data!$B$2="",0,"-"))</f>
        <v>7.7813395414453246E+140</v>
      </c>
      <c r="AK96" s="50">
        <f>IFERROR(AVERAGE(INDEX(AO:AO,IFERROR(MATCH($B96-Annex!$B$4/60,$B:$B),2)):AO96),IF(Data!$B$2="",0,"-"))</f>
        <v>8.1302779887983689</v>
      </c>
      <c r="AL96" s="50">
        <f>IFERROR((5.670373*10^-8*(AP96+273.15)^4+((Annex!$B$5+Annex!$B$6)*(AP96-L96)+Annex!$B$7*(AP96-INDEX(AP:AP,IFERROR(MATCH($B96-Annex!$B$9/60,$B:$B),2)))/(60*($B96-INDEX($B:$B,IFERROR(MATCH($B96-Annex!$B$9/60,$B:$B),2)))))/Annex!$B$8)/1000,IF(Data!$B$2="",0,"-"))</f>
        <v>4.460642830929789</v>
      </c>
      <c r="AM96" s="50">
        <f>IFERROR((5.670373*10^-8*(AQ96+273.15)^4+((Annex!$B$5+Annex!$B$6)*(AQ96-O96)+Annex!$B$7*(AQ96-INDEX(AQ:AQ,IFERROR(MATCH($B96-Annex!$B$9/60,$B:$B),2)))/(60*($B96-INDEX($B:$B,IFERROR(MATCH($B96-Annex!$B$9/60,$B:$B),2)))))/Annex!$B$8)/1000,IF(Data!$B$2="",0,"-"))</f>
        <v>-61.413544609819702</v>
      </c>
      <c r="AN96" s="50">
        <f>IFERROR((5.670373*10^-8*(AR96+273.15)^4+((Annex!$B$5+Annex!$B$6)*(AR96-R96)+Annex!$B$7*(AR96-INDEX(AR:AR,IFERROR(MATCH($B96-Annex!$B$9/60,$B:$B),2)))/(60*($B96-INDEX($B:$B,IFERROR(MATCH($B96-Annex!$B$9/60,$B:$B),2)))))/Annex!$B$8)/1000,IF(Data!$B$2="",0,"-"))</f>
        <v>-92.817437275850153</v>
      </c>
      <c r="AO96" s="50">
        <f>IFERROR((5.670373*10^-8*(AS96+273.15)^4+((Annex!$B$5+Annex!$B$6)*(AS96-U96)+Annex!$B$7*(AS96-INDEX(AS:AS,IFERROR(MATCH($B96-Annex!$B$9/60,$B:$B),2)))/(60*($B96-INDEX($B:$B,IFERROR(MATCH($B96-Annex!$B$9/60,$B:$B),2)))))/Annex!$B$8)/1000,IF(Data!$B$2="",0,"-"))</f>
        <v>14.208826005181262</v>
      </c>
      <c r="AP96" s="20">
        <v>65.337999999999994</v>
      </c>
      <c r="AQ96" s="20">
        <v>160.98699999999999</v>
      </c>
      <c r="AR96" s="20">
        <v>-71.863</v>
      </c>
      <c r="AS96" s="20">
        <v>65.850999999999999</v>
      </c>
      <c r="AT96" s="20">
        <v>19.613</v>
      </c>
      <c r="AU96" s="20">
        <v>31.521000000000001</v>
      </c>
      <c r="AV96" s="20">
        <v>428.35700000000003</v>
      </c>
      <c r="AW96" s="50">
        <f>IFERROR(AVERAGE(INDEX(BC:BC,IFERROR(MATCH($B96-Annex!$B$4/60,$B:$B),2)):BC96),IF(Data!$B$2="",0,"-"))</f>
        <v>5.4469376790117275E+141</v>
      </c>
      <c r="AX96" s="50">
        <f>IFERROR(AVERAGE(INDEX(BD:BD,IFERROR(MATCH($B96-Annex!$B$4/60,$B:$B),2)):BD96),IF(Data!$B$2="",0,"-"))</f>
        <v>61.00076112939287</v>
      </c>
      <c r="AY96" s="50">
        <f>IFERROR(AVERAGE(INDEX(BE:BE,IFERROR(MATCH($B96-Annex!$B$4/60,$B:$B),2)):BE96),IF(Data!$B$2="",0,"-"))</f>
        <v>0.44045295199281653</v>
      </c>
      <c r="AZ96" s="50">
        <f>IFERROR(AVERAGE(INDEX(BF:BF,IFERROR(MATCH($B96-Annex!$B$4/60,$B:$B),2)):BF96),IF(Data!$B$2="",0,"-"))</f>
        <v>-15.824662473105459</v>
      </c>
      <c r="BA96" s="50">
        <f>IFERROR(AVERAGE(INDEX(BG:BG,IFERROR(MATCH($B96-Annex!$B$4/60,$B:$B),2)):BG96),IF(Data!$B$2="",0,"-"))</f>
        <v>-2.2274999999999997E+36</v>
      </c>
      <c r="BB96" s="50">
        <f>IFERROR(AVERAGE(INDEX(BH:BH,IFERROR(MATCH($B96-Annex!$B$4/60,$B:$B),2)):BH96),IF(Data!$B$2="",0,"-"))</f>
        <v>-1.9092857142857139E+36</v>
      </c>
      <c r="BC96" s="50">
        <f>IFERROR((5.670373*10^-8*(BI96+273.15)^4+((Annex!$B$5+Annex!$B$6)*(BI96-L96)+Annex!$B$7*(BI96-INDEX(BI:BI,IFERROR(MATCH($B96-Annex!$B$9/60,$B:$B),2)))/(60*($B96-INDEX($B:$B,IFERROR(MATCH($B96-Annex!$B$9/60,$B:$B),2)))))/Annex!$B$8)/1000,IF(Data!$B$2="",0,"-"))</f>
        <v>5.4469376790117275E+141</v>
      </c>
      <c r="BD96" s="50">
        <f>IFERROR((5.670373*10^-8*(BJ96+273.15)^4+((Annex!$B$5+Annex!$B$6)*(BJ96-O96)+Annex!$B$7*(BJ96-INDEX(BJ:BJ,IFERROR(MATCH($B96-Annex!$B$9/60,$B:$B),2)))/(60*($B96-INDEX($B:$B,IFERROR(MATCH($B96-Annex!$B$9/60,$B:$B),2)))))/Annex!$B$8)/1000,IF(Data!$B$2="",0,"-"))</f>
        <v>64.855775479715192</v>
      </c>
      <c r="BE96" s="50">
        <f>IFERROR((5.670373*10^-8*(BK96+273.15)^4+((Annex!$B$5+Annex!$B$6)*(BK96-R96)+Annex!$B$7*(BK96-INDEX(BK:BK,IFERROR(MATCH($B96-Annex!$B$9/60,$B:$B),2)))/(60*($B96-INDEX($B:$B,IFERROR(MATCH($B96-Annex!$B$9/60,$B:$B),2)))))/Annex!$B$8)/1000,IF(Data!$B$2="",0,"-"))</f>
        <v>49.510030126988063</v>
      </c>
      <c r="BF96" s="50">
        <f>IFERROR((5.670373*10^-8*(BL96+273.15)^4+((Annex!$B$5+Annex!$B$6)*(BL96-U96)+Annex!$B$7*(BL96-INDEX(BL:BL,IFERROR(MATCH($B96-Annex!$B$9/60,$B:$B),2)))/(60*($B96-INDEX($B:$B,IFERROR(MATCH($B96-Annex!$B$9/60,$B:$B),2)))))/Annex!$B$8)/1000,IF(Data!$B$2="",0,"-"))</f>
        <v>-26.576556254102222</v>
      </c>
      <c r="BG96" s="50">
        <f>IFERROR((5.670373*10^-8*(BM96+273.15)^4+((Annex!$B$5+Annex!$B$6)*(BM96-X96)+Annex!$B$7*(BM96-INDEX(BM:BM,IFERROR(MATCH($B96-Annex!$B$9/60,$B:$B),2)))/(60*($B96-INDEX($B:$B,IFERROR(MATCH($B96-Annex!$B$9/60,$B:$B),2)))))/Annex!$B$8)/1000,IF(Data!$B$2="",0,"-"))</f>
        <v>-2.2274999999999997E+36</v>
      </c>
      <c r="BH96" s="50">
        <f>IFERROR((5.670373*10^-8*(BN96+273.15)^4+((Annex!$B$5+Annex!$B$6)*(BN96-AA96)+Annex!$B$7*(BN96-INDEX(BN:BN,IFERROR(MATCH($B96-Annex!$B$9/60,$B:$B),2)))/(60*($B96-INDEX($B:$B,IFERROR(MATCH($B96-Annex!$B$9/60,$B:$B),2)))))/Annex!$B$8)/1000,IF(Data!$B$2="",0,"-"))</f>
        <v>-2.2274999999999997E+36</v>
      </c>
      <c r="BI96" s="20">
        <v>9.8999999999999993E+37</v>
      </c>
      <c r="BJ96" s="20">
        <v>623.08199999999999</v>
      </c>
      <c r="BK96" s="20">
        <v>392.69099999999997</v>
      </c>
      <c r="BL96" s="20">
        <v>220.846</v>
      </c>
      <c r="BM96" s="20">
        <v>697.98599999999999</v>
      </c>
      <c r="BN96" s="20">
        <v>655.41499999999996</v>
      </c>
    </row>
    <row r="97" spans="1:66" x14ac:dyDescent="0.3">
      <c r="A97" s="5">
        <v>96</v>
      </c>
      <c r="B97" s="19">
        <v>8.5135000047739595</v>
      </c>
      <c r="C97" s="20">
        <v>164.19624400000001</v>
      </c>
      <c r="D97" s="20">
        <v>161.958619</v>
      </c>
      <c r="E97" s="20">
        <v>217.629311</v>
      </c>
      <c r="F97" s="49">
        <f>IFERROR(SUM(C97:E97),IF(Data!$B$2="",0,"-"))</f>
        <v>543.78417400000001</v>
      </c>
      <c r="G97" s="50">
        <f>IFERROR(F97-Annex!$B$10,IF(Data!$B$2="",0,"-"))</f>
        <v>117.176174</v>
      </c>
      <c r="H97" s="50">
        <f>IFERROR(AVERAGE(INDEX(G:G,IFERROR(MATCH($B97-Annex!$B$12/60,$B:$B),2)):G97),IF(Data!$B$2="",0,"-"))</f>
        <v>117.89481557142858</v>
      </c>
      <c r="I97" s="50">
        <f>IFERROR(-14000*(G97-INDEX(G:G,IFERROR(MATCH($B97-Annex!$B$11/60,$B:$B),2)))/(60*($B97-INDEX($B:$B,IFERROR(MATCH($B97-Annex!$B$11/60,$B:$B),2)))),IF(Data!$B$2="",0,"-"))</f>
        <v>352.73604862213404</v>
      </c>
      <c r="J97" s="50">
        <f>IFERROR(-14000*(H97-INDEX(H:H,IFERROR(MATCH($B97-Annex!$B$13/60,$B:$B),2)))/(60*($B97-INDEX($B:$B,IFERROR(MATCH($B97-Annex!$B$13/60,$B:$B),2)))),IF(Data!$B$2="",0,"-"))</f>
        <v>132.90475848293221</v>
      </c>
      <c r="K97" s="20">
        <v>1075.7486699999999</v>
      </c>
      <c r="L97" s="20">
        <v>46.271000000000001</v>
      </c>
      <c r="M97" s="20">
        <v>9.8999999999999993E+37</v>
      </c>
      <c r="N97" s="20">
        <v>167.62299999999999</v>
      </c>
      <c r="O97" s="20">
        <v>283.61099999999999</v>
      </c>
      <c r="P97" s="20">
        <v>120.851</v>
      </c>
      <c r="Q97" s="20">
        <v>242.74199999999999</v>
      </c>
      <c r="R97" s="20">
        <v>98.566000000000003</v>
      </c>
      <c r="S97" s="20">
        <v>455.97300000000001</v>
      </c>
      <c r="T97" s="20">
        <v>546.67899999999997</v>
      </c>
      <c r="U97" s="20">
        <v>145.524</v>
      </c>
      <c r="V97" s="20">
        <v>14.68</v>
      </c>
      <c r="W97" s="20">
        <v>33.048000000000002</v>
      </c>
      <c r="X97" s="20">
        <v>9.8999999999999993E+37</v>
      </c>
      <c r="Y97" s="20">
        <v>222.791</v>
      </c>
      <c r="Z97" s="20">
        <v>9.8999999999999993E+37</v>
      </c>
      <c r="AA97" s="20">
        <v>9.8999999999999993E+37</v>
      </c>
      <c r="AB97" s="20">
        <v>368.45400000000001</v>
      </c>
      <c r="AC97" s="20">
        <v>654.18499999999995</v>
      </c>
      <c r="AD97" s="20">
        <v>9.8999999999999993E+37</v>
      </c>
      <c r="AE97" s="20">
        <v>493.42700000000002</v>
      </c>
      <c r="AF97" s="20">
        <v>341.39600000000002</v>
      </c>
      <c r="AG97" s="20">
        <v>713.31100000000004</v>
      </c>
      <c r="AH97" s="50">
        <f>IFERROR(AVERAGE(INDEX(AL:AL,IFERROR(MATCH($B97-Annex!$B$4/60,$B:$B),2)):AL97),IF(Data!$B$2="",0,"-"))</f>
        <v>3.7177370454486618</v>
      </c>
      <c r="AI97" s="50">
        <f>IFERROR(AVERAGE(INDEX(AM:AM,IFERROR(MATCH($B97-Annex!$B$4/60,$B:$B),2)):AM97),IF(Data!$B$2="",0,"-"))</f>
        <v>6.0863032906388481</v>
      </c>
      <c r="AJ97" s="50">
        <f>IFERROR(AVERAGE(INDEX(AN:AN,IFERROR(MATCH($B97-Annex!$B$4/60,$B:$B),2)):AN97),IF(Data!$B$2="",0,"-"))</f>
        <v>7.7813395414453246E+140</v>
      </c>
      <c r="AK97" s="50">
        <f>IFERROR(AVERAGE(INDEX(AO:AO,IFERROR(MATCH($B97-Annex!$B$4/60,$B:$B),2)):AO97),IF(Data!$B$2="",0,"-"))</f>
        <v>-4.7385651254810508</v>
      </c>
      <c r="AL97" s="50">
        <f>IFERROR((5.670373*10^-8*(AP97+273.15)^4+((Annex!$B$5+Annex!$B$6)*(AP97-L97)+Annex!$B$7*(AP97-INDEX(AP:AP,IFERROR(MATCH($B97-Annex!$B$9/60,$B:$B),2)))/(60*($B97-INDEX($B:$B,IFERROR(MATCH($B97-Annex!$B$9/60,$B:$B),2)))))/Annex!$B$8)/1000,IF(Data!$B$2="",0,"-"))</f>
        <v>5.2453805473652739</v>
      </c>
      <c r="AM97" s="50">
        <f>IFERROR((5.670373*10^-8*(AQ97+273.15)^4+((Annex!$B$5+Annex!$B$6)*(AQ97-O97)+Annex!$B$7*(AQ97-INDEX(AQ:AQ,IFERROR(MATCH($B97-Annex!$B$9/60,$B:$B),2)))/(60*($B97-INDEX($B:$B,IFERROR(MATCH($B97-Annex!$B$9/60,$B:$B),2)))))/Annex!$B$8)/1000,IF(Data!$B$2="",0,"-"))</f>
        <v>-102.3092895033692</v>
      </c>
      <c r="AN97" s="50">
        <f>IFERROR((5.670373*10^-8*(AR97+273.15)^4+((Annex!$B$5+Annex!$B$6)*(AR97-R97)+Annex!$B$7*(AR97-INDEX(AR:AR,IFERROR(MATCH($B97-Annex!$B$9/60,$B:$B),2)))/(60*($B97-INDEX($B:$B,IFERROR(MATCH($B97-Annex!$B$9/60,$B:$B),2)))))/Annex!$B$8)/1000,IF(Data!$B$2="",0,"-"))</f>
        <v>6.2421610557044973</v>
      </c>
      <c r="AO97" s="50">
        <f>IFERROR((5.670373*10^-8*(AS97+273.15)^4+((Annex!$B$5+Annex!$B$6)*(AS97-U97)+Annex!$B$7*(AS97-INDEX(AS:AS,IFERROR(MATCH($B97-Annex!$B$9/60,$B:$B),2)))/(60*($B97-INDEX($B:$B,IFERROR(MATCH($B97-Annex!$B$9/60,$B:$B),2)))))/Annex!$B$8)/1000,IF(Data!$B$2="",0,"-"))</f>
        <v>-48.850305994442742</v>
      </c>
      <c r="AP97" s="20">
        <v>69.613</v>
      </c>
      <c r="AQ97" s="20">
        <v>-193.256</v>
      </c>
      <c r="AR97" s="20">
        <v>102.926</v>
      </c>
      <c r="AS97" s="20">
        <v>34.241</v>
      </c>
      <c r="AT97" s="20">
        <v>19.879000000000001</v>
      </c>
      <c r="AU97" s="20">
        <v>31.609000000000002</v>
      </c>
      <c r="AV97" s="20">
        <v>634.45299999999997</v>
      </c>
      <c r="AW97" s="50">
        <f>IFERROR(AVERAGE(INDEX(BC:BC,IFERROR(MATCH($B97-Annex!$B$4/60,$B:$B),2)):BC97),IF(Data!$B$2="",0,"-"))</f>
        <v>5.4469376790117275E+141</v>
      </c>
      <c r="AX97" s="50">
        <f>IFERROR(AVERAGE(INDEX(BD:BD,IFERROR(MATCH($B97-Annex!$B$4/60,$B:$B),2)):BD97),IF(Data!$B$2="",0,"-"))</f>
        <v>71.632322642616515</v>
      </c>
      <c r="AY97" s="50">
        <f>IFERROR(AVERAGE(INDEX(BE:BE,IFERROR(MATCH($B97-Annex!$B$4/60,$B:$B),2)):BE97),IF(Data!$B$2="",0,"-"))</f>
        <v>4.9569432897172003</v>
      </c>
      <c r="AZ97" s="50">
        <f>IFERROR(AVERAGE(INDEX(BF:BF,IFERROR(MATCH($B97-Annex!$B$4/60,$B:$B),2)):BF97),IF(Data!$B$2="",0,"-"))</f>
        <v>-10.400915920745073</v>
      </c>
      <c r="BA97" s="50">
        <f>IFERROR(AVERAGE(INDEX(BG:BG,IFERROR(MATCH($B97-Annex!$B$4/60,$B:$B),2)):BG97),IF(Data!$B$2="",0,"-"))</f>
        <v>-2.2274999999999997E+36</v>
      </c>
      <c r="BB97" s="50">
        <f>IFERROR(AVERAGE(INDEX(BH:BH,IFERROR(MATCH($B97-Annex!$B$4/60,$B:$B),2)):BH97),IF(Data!$B$2="",0,"-"))</f>
        <v>-1.9092857142857139E+36</v>
      </c>
      <c r="BC97" s="50">
        <f>IFERROR((5.670373*10^-8*(BI97+273.15)^4+((Annex!$B$5+Annex!$B$6)*(BI97-L97)+Annex!$B$7*(BI97-INDEX(BI:BI,IFERROR(MATCH($B97-Annex!$B$9/60,$B:$B),2)))/(60*($B97-INDEX($B:$B,IFERROR(MATCH($B97-Annex!$B$9/60,$B:$B),2)))))/Annex!$B$8)/1000,IF(Data!$B$2="",0,"-"))</f>
        <v>5.4469376790117275E+141</v>
      </c>
      <c r="BD97" s="50">
        <f>IFERROR((5.670373*10^-8*(BJ97+273.15)^4+((Annex!$B$5+Annex!$B$6)*(BJ97-O97)+Annex!$B$7*(BJ97-INDEX(BJ:BJ,IFERROR(MATCH($B97-Annex!$B$9/60,$B:$B),2)))/(60*($B97-INDEX($B:$B,IFERROR(MATCH($B97-Annex!$B$9/60,$B:$B),2)))))/Annex!$B$8)/1000,IF(Data!$B$2="",0,"-"))</f>
        <v>140.56449849690125</v>
      </c>
      <c r="BE97" s="50">
        <f>IFERROR((5.670373*10^-8*(BK97+273.15)^4+((Annex!$B$5+Annex!$B$6)*(BK97-R97)+Annex!$B$7*(BK97-INDEX(BK:BK,IFERROR(MATCH($B97-Annex!$B$9/60,$B:$B),2)))/(60*($B97-INDEX($B:$B,IFERROR(MATCH($B97-Annex!$B$9/60,$B:$B),2)))))/Annex!$B$8)/1000,IF(Data!$B$2="",0,"-"))</f>
        <v>10.248670970859351</v>
      </c>
      <c r="BF97" s="50">
        <f>IFERROR((5.670373*10^-8*(BL97+273.15)^4+((Annex!$B$5+Annex!$B$6)*(BL97-U97)+Annex!$B$7*(BL97-INDEX(BL:BL,IFERROR(MATCH($B97-Annex!$B$9/60,$B:$B),2)))/(60*($B97-INDEX($B:$B,IFERROR(MATCH($B97-Annex!$B$9/60,$B:$B),2)))))/Annex!$B$8)/1000,IF(Data!$B$2="",0,"-"))</f>
        <v>53.17067871468371</v>
      </c>
      <c r="BG97" s="50">
        <f>IFERROR((5.670373*10^-8*(BM97+273.15)^4+((Annex!$B$5+Annex!$B$6)*(BM97-X97)+Annex!$B$7*(BM97-INDEX(BM:BM,IFERROR(MATCH($B97-Annex!$B$9/60,$B:$B),2)))/(60*($B97-INDEX($B:$B,IFERROR(MATCH($B97-Annex!$B$9/60,$B:$B),2)))))/Annex!$B$8)/1000,IF(Data!$B$2="",0,"-"))</f>
        <v>-2.2274999999999997E+36</v>
      </c>
      <c r="BH97" s="50">
        <f>IFERROR((5.670373*10^-8*(BN97+273.15)^4+((Annex!$B$5+Annex!$B$6)*(BN97-AA97)+Annex!$B$7*(BN97-INDEX(BN:BN,IFERROR(MATCH($B97-Annex!$B$9/60,$B:$B),2)))/(60*($B97-INDEX($B:$B,IFERROR(MATCH($B97-Annex!$B$9/60,$B:$B),2)))))/Annex!$B$8)/1000,IF(Data!$B$2="",0,"-"))</f>
        <v>-2.2274999999999997E+36</v>
      </c>
      <c r="BI97" s="20">
        <v>9.8999999999999993E+37</v>
      </c>
      <c r="BJ97" s="20">
        <v>710.55700000000002</v>
      </c>
      <c r="BK97" s="20">
        <v>330.56599999999997</v>
      </c>
      <c r="BL97" s="20">
        <v>325.33600000000001</v>
      </c>
      <c r="BM97" s="20">
        <v>728.48199999999997</v>
      </c>
      <c r="BN97" s="20">
        <v>445.18400000000003</v>
      </c>
    </row>
    <row r="98" spans="1:66" x14ac:dyDescent="0.3">
      <c r="A98" s="5">
        <v>97</v>
      </c>
      <c r="B98" s="19">
        <v>8.5986666684038937</v>
      </c>
      <c r="C98" s="20">
        <v>164.158815</v>
      </c>
      <c r="D98" s="20">
        <v>161.99037899999999</v>
      </c>
      <c r="E98" s="20">
        <v>217.584487</v>
      </c>
      <c r="F98" s="49">
        <f>IFERROR(SUM(C98:E98),IF(Data!$B$2="",0,"-"))</f>
        <v>543.73368099999993</v>
      </c>
      <c r="G98" s="50">
        <f>IFERROR(F98-Annex!$B$10,IF(Data!$B$2="",0,"-"))</f>
        <v>117.12568099999993</v>
      </c>
      <c r="H98" s="50">
        <f>IFERROR(AVERAGE(INDEX(G:G,IFERROR(MATCH($B98-Annex!$B$12/60,$B:$B),2)):G98),IF(Data!$B$2="",0,"-"))</f>
        <v>117.66208714285712</v>
      </c>
      <c r="I98" s="50">
        <f>IFERROR(-14000*(G98-INDEX(G:G,IFERROR(MATCH($B98-Annex!$B$11/60,$B:$B),2)))/(60*($B98-INDEX($B:$B,IFERROR(MATCH($B98-Annex!$B$11/60,$B:$B),2)))),IF(Data!$B$2="",0,"-"))</f>
        <v>392.06490357264909</v>
      </c>
      <c r="J98" s="50">
        <f>IFERROR(-14000*(H98-INDEX(H:H,IFERROR(MATCH($B98-Annex!$B$13/60,$B:$B),2)))/(60*($B98-INDEX($B:$B,IFERROR(MATCH($B98-Annex!$B$13/60,$B:$B),2)))),IF(Data!$B$2="",0,"-"))</f>
        <v>195.23632306251073</v>
      </c>
      <c r="K98" s="20">
        <v>1556.93217</v>
      </c>
      <c r="L98" s="20">
        <v>49.527000000000001</v>
      </c>
      <c r="M98" s="20">
        <v>9.8999999999999993E+37</v>
      </c>
      <c r="N98" s="20">
        <v>13.839</v>
      </c>
      <c r="O98" s="20">
        <v>319.36500000000001</v>
      </c>
      <c r="P98" s="20">
        <v>607.83900000000006</v>
      </c>
      <c r="Q98" s="20">
        <v>564.68499999999995</v>
      </c>
      <c r="R98" s="20">
        <v>65.912999999999997</v>
      </c>
      <c r="S98" s="20">
        <v>265.7</v>
      </c>
      <c r="T98" s="20">
        <v>263.19400000000002</v>
      </c>
      <c r="U98" s="20">
        <v>64.408000000000001</v>
      </c>
      <c r="V98" s="20">
        <v>-130.69499999999999</v>
      </c>
      <c r="W98" s="20">
        <v>501.65300000000002</v>
      </c>
      <c r="X98" s="20">
        <v>9.8999999999999993E+37</v>
      </c>
      <c r="Y98" s="20">
        <v>451.09899999999999</v>
      </c>
      <c r="Z98" s="20">
        <v>1317.6949999999999</v>
      </c>
      <c r="AA98" s="20">
        <v>9.8999999999999993E+37</v>
      </c>
      <c r="AB98" s="20">
        <v>-8.4269999999999996</v>
      </c>
      <c r="AC98" s="20">
        <v>503.93299999999999</v>
      </c>
      <c r="AD98" s="20">
        <v>295.66500000000002</v>
      </c>
      <c r="AE98" s="20">
        <v>809.48299999999995</v>
      </c>
      <c r="AF98" s="20">
        <v>111.054</v>
      </c>
      <c r="AG98" s="20">
        <v>386.99799999999999</v>
      </c>
      <c r="AH98" s="50">
        <f>IFERROR(AVERAGE(INDEX(AL:AL,IFERROR(MATCH($B98-Annex!$B$4/60,$B:$B),2)):AL98),IF(Data!$B$2="",0,"-"))</f>
        <v>4.2264938828401446</v>
      </c>
      <c r="AI98" s="50">
        <f>IFERROR(AVERAGE(INDEX(AM:AM,IFERROR(MATCH($B98-Annex!$B$4/60,$B:$B),2)):AM98),IF(Data!$B$2="",0,"-"))</f>
        <v>-24.238620516609689</v>
      </c>
      <c r="AJ98" s="50">
        <f>IFERROR(AVERAGE(INDEX(AN:AN,IFERROR(MATCH($B98-Annex!$B$4/60,$B:$B),2)):AN98),IF(Data!$B$2="",0,"-"))</f>
        <v>-7.0849236738937364E+36</v>
      </c>
      <c r="AK98" s="50">
        <f>IFERROR(AVERAGE(INDEX(AO:AO,IFERROR(MATCH($B98-Annex!$B$4/60,$B:$B),2)):AO98),IF(Data!$B$2="",0,"-"))</f>
        <v>-22.889085414664212</v>
      </c>
      <c r="AL98" s="50">
        <f>IFERROR((5.670373*10^-8*(AP98+273.15)^4+((Annex!$B$5+Annex!$B$6)*(AP98-L98)+Annex!$B$7*(AP98-INDEX(AP:AP,IFERROR(MATCH($B98-Annex!$B$9/60,$B:$B),2)))/(60*($B98-INDEX($B:$B,IFERROR(MATCH($B98-Annex!$B$9/60,$B:$B),2)))))/Annex!$B$8)/1000,IF(Data!$B$2="",0,"-"))</f>
        <v>6.3134538622766829</v>
      </c>
      <c r="AM98" s="50">
        <f>IFERROR((5.670373*10^-8*(AQ98+273.15)^4+((Annex!$B$5+Annex!$B$6)*(AQ98-O98)+Annex!$B$7*(AQ98-INDEX(AQ:AQ,IFERROR(MATCH($B98-Annex!$B$9/60,$B:$B),2)))/(60*($B98-INDEX($B:$B,IFERROR(MATCH($B98-Annex!$B$9/60,$B:$B),2)))))/Annex!$B$8)/1000,IF(Data!$B$2="",0,"-"))</f>
        <v>-114.44764273187874</v>
      </c>
      <c r="AN98" s="50">
        <f>IFERROR((5.670373*10^-8*(AR98+273.15)^4+((Annex!$B$5+Annex!$B$6)*(AR98-R98)+Annex!$B$7*(AR98-INDEX(AR:AR,IFERROR(MATCH($B98-Annex!$B$9/60,$B:$B),2)))/(60*($B98-INDEX($B:$B,IFERROR(MATCH($B98-Annex!$B$9/60,$B:$B),2)))))/Annex!$B$8)/1000,IF(Data!$B$2="",0,"-"))</f>
        <v>82.006513894080086</v>
      </c>
      <c r="AO98" s="50">
        <f>IFERROR((5.670373*10^-8*(AS98+273.15)^4+((Annex!$B$5+Annex!$B$6)*(AS98-U98)+Annex!$B$7*(AS98-INDEX(AS:AS,IFERROR(MATCH($B98-Annex!$B$9/60,$B:$B),2)))/(60*($B98-INDEX($B:$B,IFERROR(MATCH($B98-Annex!$B$9/60,$B:$B),2)))))/Annex!$B$8)/1000,IF(Data!$B$2="",0,"-"))</f>
        <v>-63.735939403314958</v>
      </c>
      <c r="AP98" s="20">
        <v>74.906000000000006</v>
      </c>
      <c r="AQ98" s="20">
        <v>-46.283999999999999</v>
      </c>
      <c r="AR98" s="20">
        <v>85.260999999999996</v>
      </c>
      <c r="AS98" s="20">
        <v>-53.433999999999997</v>
      </c>
      <c r="AT98" s="20">
        <v>19.960999999999999</v>
      </c>
      <c r="AU98" s="20">
        <v>31.513999999999999</v>
      </c>
      <c r="AV98" s="20">
        <v>651.24800000000005</v>
      </c>
      <c r="AW98" s="50">
        <f>IFERROR(AVERAGE(INDEX(BC:BC,IFERROR(MATCH($B98-Annex!$B$4/60,$B:$B),2)):BC98),IF(Data!$B$2="",0,"-"))</f>
        <v>5.4469376790117275E+141</v>
      </c>
      <c r="AX98" s="50">
        <f>IFERROR(AVERAGE(INDEX(BD:BD,IFERROR(MATCH($B98-Annex!$B$4/60,$B:$B),2)):BD98),IF(Data!$B$2="",0,"-"))</f>
        <v>85.69159420015653</v>
      </c>
      <c r="AY98" s="50">
        <f>IFERROR(AVERAGE(INDEX(BE:BE,IFERROR(MATCH($B98-Annex!$B$4/60,$B:$B),2)):BE98),IF(Data!$B$2="",0,"-"))</f>
        <v>-7.693766766415953</v>
      </c>
      <c r="AZ98" s="50">
        <f>IFERROR(AVERAGE(INDEX(BF:BF,IFERROR(MATCH($B98-Annex!$B$4/60,$B:$B),2)):BF98),IF(Data!$B$2="",0,"-"))</f>
        <v>25.824048997191358</v>
      </c>
      <c r="BA98" s="50">
        <f>IFERROR(AVERAGE(INDEX(BG:BG,IFERROR(MATCH($B98-Annex!$B$4/60,$B:$B),2)):BG98),IF(Data!$B$2="",0,"-"))</f>
        <v>-2.2274999999999997E+36</v>
      </c>
      <c r="BB98" s="50">
        <f>IFERROR(AVERAGE(INDEX(BH:BH,IFERROR(MATCH($B98-Annex!$B$4/60,$B:$B),2)):BH98),IF(Data!$B$2="",0,"-"))</f>
        <v>-1.9092857142857139E+36</v>
      </c>
      <c r="BC98" s="50">
        <f>IFERROR((5.670373*10^-8*(BI98+273.15)^4+((Annex!$B$5+Annex!$B$6)*(BI98-L98)+Annex!$B$7*(BI98-INDEX(BI:BI,IFERROR(MATCH($B98-Annex!$B$9/60,$B:$B),2)))/(60*($B98-INDEX($B:$B,IFERROR(MATCH($B98-Annex!$B$9/60,$B:$B),2)))))/Annex!$B$8)/1000,IF(Data!$B$2="",0,"-"))</f>
        <v>5.4469376790117275E+141</v>
      </c>
      <c r="BD98" s="50">
        <f>IFERROR((5.670373*10^-8*(BJ98+273.15)^4+((Annex!$B$5+Annex!$B$6)*(BJ98-O98)+Annex!$B$7*(BJ98-INDEX(BJ:BJ,IFERROR(MATCH($B98-Annex!$B$9/60,$B:$B),2)))/(60*($B98-INDEX($B:$B,IFERROR(MATCH($B98-Annex!$B$9/60,$B:$B),2)))))/Annex!$B$8)/1000,IF(Data!$B$2="",0,"-"))</f>
        <v>59.190119809553678</v>
      </c>
      <c r="BE98" s="50">
        <f>IFERROR((5.670373*10^-8*(BK98+273.15)^4+((Annex!$B$5+Annex!$B$6)*(BK98-R98)+Annex!$B$7*(BK98-INDEX(BK:BK,IFERROR(MATCH($B98-Annex!$B$9/60,$B:$B),2)))/(60*($B98-INDEX($B:$B,IFERROR(MATCH($B98-Annex!$B$9/60,$B:$B),2)))))/Annex!$B$8)/1000,IF(Data!$B$2="",0,"-"))</f>
        <v>-15.368869494736401</v>
      </c>
      <c r="BF98" s="50">
        <f>IFERROR((5.670373*10^-8*(BL98+273.15)^4+((Annex!$B$5+Annex!$B$6)*(BL98-U98)+Annex!$B$7*(BL98-INDEX(BL:BL,IFERROR(MATCH($B98-Annex!$B$9/60,$B:$B),2)))/(60*($B98-INDEX($B:$B,IFERROR(MATCH($B98-Annex!$B$9/60,$B:$B),2)))))/Annex!$B$8)/1000,IF(Data!$B$2="",0,"-"))</f>
        <v>158.83092801936704</v>
      </c>
      <c r="BG98" s="50">
        <f>IFERROR((5.670373*10^-8*(BM98+273.15)^4+((Annex!$B$5+Annex!$B$6)*(BM98-X98)+Annex!$B$7*(BM98-INDEX(BM:BM,IFERROR(MATCH($B98-Annex!$B$9/60,$B:$B),2)))/(60*($B98-INDEX($B:$B,IFERROR(MATCH($B98-Annex!$B$9/60,$B:$B),2)))))/Annex!$B$8)/1000,IF(Data!$B$2="",0,"-"))</f>
        <v>-2.2274999999999997E+36</v>
      </c>
      <c r="BH98" s="50">
        <f>IFERROR((5.670373*10^-8*(BN98+273.15)^4+((Annex!$B$5+Annex!$B$6)*(BN98-AA98)+Annex!$B$7*(BN98-INDEX(BN:BN,IFERROR(MATCH($B98-Annex!$B$9/60,$B:$B),2)))/(60*($B98-INDEX($B:$B,IFERROR(MATCH($B98-Annex!$B$9/60,$B:$B),2)))))/Annex!$B$8)/1000,IF(Data!$B$2="",0,"-"))</f>
        <v>-2.2274999999999997E+36</v>
      </c>
      <c r="BI98" s="20">
        <v>9.8999999999999993E+37</v>
      </c>
      <c r="BJ98" s="20">
        <v>645.44799999999998</v>
      </c>
      <c r="BK98" s="20">
        <v>335.72800000000001</v>
      </c>
      <c r="BL98" s="20">
        <v>477.21300000000002</v>
      </c>
      <c r="BM98" s="20">
        <v>695.13</v>
      </c>
      <c r="BN98" s="20">
        <v>467.75299999999999</v>
      </c>
    </row>
    <row r="99" spans="1:66" x14ac:dyDescent="0.3">
      <c r="A99" s="5">
        <v>98</v>
      </c>
      <c r="B99" s="19">
        <v>8.6858333379495889</v>
      </c>
      <c r="C99" s="20">
        <v>164.13359800000001</v>
      </c>
      <c r="D99" s="20">
        <v>162.07100199999999</v>
      </c>
      <c r="E99" s="20">
        <v>217.56982199999999</v>
      </c>
      <c r="F99" s="49">
        <f>IFERROR(SUM(C99:E99),IF(Data!$B$2="",0,"-"))</f>
        <v>543.77442199999996</v>
      </c>
      <c r="G99" s="50">
        <f>IFERROR(F99-Annex!$B$10,IF(Data!$B$2="",0,"-"))</f>
        <v>117.16642199999995</v>
      </c>
      <c r="H99" s="50">
        <f>IFERROR(AVERAGE(INDEX(G:G,IFERROR(MATCH($B99-Annex!$B$12/60,$B:$B),2)):G99),IF(Data!$B$2="",0,"-"))</f>
        <v>117.48578314285714</v>
      </c>
      <c r="I99" s="50">
        <f>IFERROR(-14000*(G99-INDEX(G:G,IFERROR(MATCH($B99-Annex!$B$11/60,$B:$B),2)))/(60*($B99-INDEX($B:$B,IFERROR(MATCH($B99-Annex!$B$11/60,$B:$B),2)))),IF(Data!$B$2="",0,"-"))</f>
        <v>413.36030599530721</v>
      </c>
      <c r="J99" s="50">
        <f>IFERROR(-14000*(H99-INDEX(H:H,IFERROR(MATCH($B99-Annex!$B$13/60,$B:$B),2)))/(60*($B99-INDEX($B:$B,IFERROR(MATCH($B99-Annex!$B$13/60,$B:$B),2)))),IF(Data!$B$2="",0,"-"))</f>
        <v>255.94586987180386</v>
      </c>
      <c r="K99" s="20">
        <v>1405.9728700000001</v>
      </c>
      <c r="L99" s="20">
        <v>50.942999999999998</v>
      </c>
      <c r="M99" s="20">
        <v>1103.6010000000001</v>
      </c>
      <c r="N99" s="20">
        <v>-85.173000000000002</v>
      </c>
      <c r="O99" s="20">
        <v>274.81900000000002</v>
      </c>
      <c r="P99" s="20">
        <v>113.94199999999999</v>
      </c>
      <c r="Q99" s="20">
        <v>346.76100000000002</v>
      </c>
      <c r="R99" s="20">
        <v>1.0409999999999999</v>
      </c>
      <c r="S99" s="20">
        <v>503.22300000000001</v>
      </c>
      <c r="T99" s="20">
        <v>567.09400000000005</v>
      </c>
      <c r="U99" s="20">
        <v>90.578999999999994</v>
      </c>
      <c r="V99" s="20">
        <v>-147.874</v>
      </c>
      <c r="W99" s="20">
        <v>42.472000000000001</v>
      </c>
      <c r="X99" s="20">
        <v>9.8999999999999993E+37</v>
      </c>
      <c r="Y99" s="20">
        <v>312.35199999999998</v>
      </c>
      <c r="Z99" s="20">
        <v>9.8999999999999993E+37</v>
      </c>
      <c r="AA99" s="20">
        <v>9.8999999999999993E+37</v>
      </c>
      <c r="AB99" s="20">
        <v>362.392</v>
      </c>
      <c r="AC99" s="20">
        <v>448.09500000000003</v>
      </c>
      <c r="AD99" s="20">
        <v>-124.357</v>
      </c>
      <c r="AE99" s="20">
        <v>645.13599999999997</v>
      </c>
      <c r="AF99" s="20">
        <v>460.32</v>
      </c>
      <c r="AG99" s="20">
        <v>706.23900000000003</v>
      </c>
      <c r="AH99" s="50">
        <f>IFERROR(AVERAGE(INDEX(AL:AL,IFERROR(MATCH($B99-Annex!$B$4/60,$B:$B),2)):AL99),IF(Data!$B$2="",0,"-"))</f>
        <v>4.9665762314087027</v>
      </c>
      <c r="AI99" s="50">
        <f>IFERROR(AVERAGE(INDEX(AM:AM,IFERROR(MATCH($B99-Annex!$B$4/60,$B:$B),2)):AM99),IF(Data!$B$2="",0,"-"))</f>
        <v>-36.113104097786135</v>
      </c>
      <c r="AJ99" s="50">
        <f>IFERROR(AVERAGE(INDEX(AN:AN,IFERROR(MATCH($B99-Annex!$B$4/60,$B:$B),2)):AN99),IF(Data!$B$2="",0,"-"))</f>
        <v>-7.0849236738937364E+36</v>
      </c>
      <c r="AK99" s="50">
        <f>IFERROR(AVERAGE(INDEX(AO:AO,IFERROR(MATCH($B99-Annex!$B$4/60,$B:$B),2)):AO99),IF(Data!$B$2="",0,"-"))</f>
        <v>-24.588050489617167</v>
      </c>
      <c r="AL99" s="50">
        <f>IFERROR((5.670373*10^-8*(AP99+273.15)^4+((Annex!$B$5+Annex!$B$6)*(AP99-L99)+Annex!$B$7*(AP99-INDEX(AP:AP,IFERROR(MATCH($B99-Annex!$B$9/60,$B:$B),2)))/(60*($B99-INDEX($B:$B,IFERROR(MATCH($B99-Annex!$B$9/60,$B:$B),2)))))/Annex!$B$8)/1000,IF(Data!$B$2="",0,"-"))</f>
        <v>8.0680241433812139</v>
      </c>
      <c r="AM99" s="50">
        <f>IFERROR((5.670373*10^-8*(AQ99+273.15)^4+((Annex!$B$5+Annex!$B$6)*(AQ99-O99)+Annex!$B$7*(AQ99-INDEX(AQ:AQ,IFERROR(MATCH($B99-Annex!$B$9/60,$B:$B),2)))/(60*($B99-INDEX($B:$B,IFERROR(MATCH($B99-Annex!$B$9/60,$B:$B),2)))))/Annex!$B$8)/1000,IF(Data!$B$2="",0,"-"))</f>
        <v>13.763603435431131</v>
      </c>
      <c r="AN99" s="50">
        <f>IFERROR((5.670373*10^-8*(AR99+273.15)^4+((Annex!$B$5+Annex!$B$6)*(AR99-R99)+Annex!$B$7*(AR99-INDEX(AR:AR,IFERROR(MATCH($B99-Annex!$B$9/60,$B:$B),2)))/(60*($B99-INDEX($B:$B,IFERROR(MATCH($B99-Annex!$B$9/60,$B:$B),2)))))/Annex!$B$8)/1000,IF(Data!$B$2="",0,"-"))</f>
        <v>44.594525154154503</v>
      </c>
      <c r="AO99" s="50">
        <f>IFERROR((5.670373*10^-8*(AS99+273.15)^4+((Annex!$B$5+Annex!$B$6)*(AS99-U99)+Annex!$B$7*(AS99-INDEX(AS:AS,IFERROR(MATCH($B99-Annex!$B$9/60,$B:$B),2)))/(60*($B99-INDEX($B:$B,IFERROR(MATCH($B99-Annex!$B$9/60,$B:$B),2)))))/Annex!$B$8)/1000,IF(Data!$B$2="",0,"-"))</f>
        <v>71.713824458849842</v>
      </c>
      <c r="AP99" s="20">
        <v>82.328999999999994</v>
      </c>
      <c r="AQ99" s="20">
        <v>-147.46299999999999</v>
      </c>
      <c r="AR99" s="20">
        <v>178.26499999999999</v>
      </c>
      <c r="AS99" s="20">
        <v>167.83600000000001</v>
      </c>
      <c r="AT99" s="20">
        <v>19.968</v>
      </c>
      <c r="AU99" s="20">
        <v>31.521000000000001</v>
      </c>
      <c r="AV99" s="20">
        <v>691.96600000000001</v>
      </c>
      <c r="AW99" s="50">
        <f>IFERROR(AVERAGE(INDEX(BC:BC,IFERROR(MATCH($B99-Annex!$B$4/60,$B:$B),2)):BC99),IF(Data!$B$2="",0,"-"))</f>
        <v>5.4469376790117275E+141</v>
      </c>
      <c r="AX99" s="50">
        <f>IFERROR(AVERAGE(INDEX(BD:BD,IFERROR(MATCH($B99-Annex!$B$4/60,$B:$B),2)):BD99),IF(Data!$B$2="",0,"-"))</f>
        <v>86.85923703395558</v>
      </c>
      <c r="AY99" s="50">
        <f>IFERROR(AVERAGE(INDEX(BE:BE,IFERROR(MATCH($B99-Annex!$B$4/60,$B:$B),2)):BE99),IF(Data!$B$2="",0,"-"))</f>
        <v>-4.3584218648529349</v>
      </c>
      <c r="AZ99" s="50">
        <f>IFERROR(AVERAGE(INDEX(BF:BF,IFERROR(MATCH($B99-Annex!$B$4/60,$B:$B),2)):BF99),IF(Data!$B$2="",0,"-"))</f>
        <v>39.744266417349436</v>
      </c>
      <c r="BA99" s="50">
        <f>IFERROR(AVERAGE(INDEX(BG:BG,IFERROR(MATCH($B99-Annex!$B$4/60,$B:$B),2)):BG99),IF(Data!$B$2="",0,"-"))</f>
        <v>-2.2274999999999997E+36</v>
      </c>
      <c r="BB99" s="50">
        <f>IFERROR(AVERAGE(INDEX(BH:BH,IFERROR(MATCH($B99-Annex!$B$4/60,$B:$B),2)):BH99),IF(Data!$B$2="",0,"-"))</f>
        <v>-1.9092857142857139E+36</v>
      </c>
      <c r="BC99" s="50">
        <f>IFERROR((5.670373*10^-8*(BI99+273.15)^4+((Annex!$B$5+Annex!$B$6)*(BI99-L99)+Annex!$B$7*(BI99-INDEX(BI:BI,IFERROR(MATCH($B99-Annex!$B$9/60,$B:$B),2)))/(60*($B99-INDEX($B:$B,IFERROR(MATCH($B99-Annex!$B$9/60,$B:$B),2)))))/Annex!$B$8)/1000,IF(Data!$B$2="",0,"-"))</f>
        <v>5.4469376790117275E+141</v>
      </c>
      <c r="BD99" s="50">
        <f>IFERROR((5.670373*10^-8*(BJ99+273.15)^4+((Annex!$B$5+Annex!$B$6)*(BJ99-O99)+Annex!$B$7*(BJ99-INDEX(BJ:BJ,IFERROR(MATCH($B99-Annex!$B$9/60,$B:$B),2)))/(60*($B99-INDEX($B:$B,IFERROR(MATCH($B99-Annex!$B$9/60,$B:$B),2)))))/Annex!$B$8)/1000,IF(Data!$B$2="",0,"-"))</f>
        <v>2.0068062091753891</v>
      </c>
      <c r="BE99" s="50">
        <f>IFERROR((5.670373*10^-8*(BK99+273.15)^4+((Annex!$B$5+Annex!$B$6)*(BK99-R99)+Annex!$B$7*(BK99-INDEX(BK:BK,IFERROR(MATCH($B99-Annex!$B$9/60,$B:$B),2)))/(60*($B99-INDEX($B:$B,IFERROR(MATCH($B99-Annex!$B$9/60,$B:$B),2)))))/Annex!$B$8)/1000,IF(Data!$B$2="",0,"-"))</f>
        <v>-35.559393010262269</v>
      </c>
      <c r="BF99" s="50">
        <f>IFERROR((5.670373*10^-8*(BL99+273.15)^4+((Annex!$B$5+Annex!$B$6)*(BL99-U99)+Annex!$B$7*(BL99-INDEX(BL:BL,IFERROR(MATCH($B99-Annex!$B$9/60,$B:$B),2)))/(60*($B99-INDEX($B:$B,IFERROR(MATCH($B99-Annex!$B$9/60,$B:$B),2)))))/Annex!$B$8)/1000,IF(Data!$B$2="",0,"-"))</f>
        <v>105.77179125830179</v>
      </c>
      <c r="BG99" s="50">
        <f>IFERROR((5.670373*10^-8*(BM99+273.15)^4+((Annex!$B$5+Annex!$B$6)*(BM99-X99)+Annex!$B$7*(BM99-INDEX(BM:BM,IFERROR(MATCH($B99-Annex!$B$9/60,$B:$B),2)))/(60*($B99-INDEX($B:$B,IFERROR(MATCH($B99-Annex!$B$9/60,$B:$B),2)))))/Annex!$B$8)/1000,IF(Data!$B$2="",0,"-"))</f>
        <v>-2.2274999999999997E+36</v>
      </c>
      <c r="BH99" s="50">
        <f>IFERROR((5.670373*10^-8*(BN99+273.15)^4+((Annex!$B$5+Annex!$B$6)*(BN99-AA99)+Annex!$B$7*(BN99-INDEX(BN:BN,IFERROR(MATCH($B99-Annex!$B$9/60,$B:$B),2)))/(60*($B99-INDEX($B:$B,IFERROR(MATCH($B99-Annex!$B$9/60,$B:$B),2)))))/Annex!$B$8)/1000,IF(Data!$B$2="",0,"-"))</f>
        <v>-2.2274999999999997E+36</v>
      </c>
      <c r="BI99" s="20">
        <v>9.8999999999999993E+37</v>
      </c>
      <c r="BJ99" s="20">
        <v>625.96400000000006</v>
      </c>
      <c r="BK99" s="20">
        <v>241.989</v>
      </c>
      <c r="BL99" s="20">
        <v>480.37700000000001</v>
      </c>
      <c r="BM99" s="20">
        <v>741.38900000000001</v>
      </c>
      <c r="BN99" s="20">
        <v>401.63299999999998</v>
      </c>
    </row>
    <row r="100" spans="1:66" x14ac:dyDescent="0.3">
      <c r="A100" s="5">
        <v>99</v>
      </c>
      <c r="B100" s="19">
        <v>8.7699999986216426</v>
      </c>
      <c r="C100" s="20">
        <v>164.035965</v>
      </c>
      <c r="D100" s="20">
        <v>161.960249</v>
      </c>
      <c r="E100" s="20">
        <v>217.50381999999999</v>
      </c>
      <c r="F100" s="49">
        <f>IFERROR(SUM(C100:E100),IF(Data!$B$2="",0,"-"))</f>
        <v>543.50003400000003</v>
      </c>
      <c r="G100" s="50">
        <f>IFERROR(F100-Annex!$B$10,IF(Data!$B$2="",0,"-"))</f>
        <v>116.89203400000002</v>
      </c>
      <c r="H100" s="50">
        <f>IFERROR(AVERAGE(INDEX(G:G,IFERROR(MATCH($B100-Annex!$B$12/60,$B:$B),2)):G100),IF(Data!$B$2="",0,"-"))</f>
        <v>117.25293814285712</v>
      </c>
      <c r="I100" s="50">
        <f>IFERROR(-14000*(G100-INDEX(G:G,IFERROR(MATCH($B100-Annex!$B$11/60,$B:$B),2)))/(60*($B100-INDEX($B:$B,IFERROR(MATCH($B100-Annex!$B$11/60,$B:$B),2)))),IF(Data!$B$2="",0,"-"))</f>
        <v>487.42915773141982</v>
      </c>
      <c r="J100" s="50">
        <f>IFERROR(-14000*(H100-INDEX(H:H,IFERROR(MATCH($B100-Annex!$B$13/60,$B:$B),2)))/(60*($B100-INDEX($B:$B,IFERROR(MATCH($B100-Annex!$B$13/60,$B:$B),2)))),IF(Data!$B$2="",0,"-"))</f>
        <v>332.560233000989</v>
      </c>
      <c r="K100" s="20">
        <v>1707.93218</v>
      </c>
      <c r="L100" s="20">
        <v>52.652000000000001</v>
      </c>
      <c r="M100" s="20">
        <v>896.1</v>
      </c>
      <c r="N100" s="20">
        <v>10.377000000000001</v>
      </c>
      <c r="O100" s="20">
        <v>256.85599999999999</v>
      </c>
      <c r="P100" s="20">
        <v>541.36699999999996</v>
      </c>
      <c r="Q100" s="20">
        <v>501.81700000000001</v>
      </c>
      <c r="R100" s="20">
        <v>18.698</v>
      </c>
      <c r="S100" s="20">
        <v>114.349</v>
      </c>
      <c r="T100" s="20">
        <v>221.57900000000001</v>
      </c>
      <c r="U100" s="20">
        <v>50.177</v>
      </c>
      <c r="V100" s="20">
        <v>-48.648000000000003</v>
      </c>
      <c r="W100" s="20">
        <v>508.32600000000002</v>
      </c>
      <c r="X100" s="20">
        <v>9.8999999999999993E+37</v>
      </c>
      <c r="Y100" s="20">
        <v>384.93700000000001</v>
      </c>
      <c r="Z100" s="20">
        <v>1115.146</v>
      </c>
      <c r="AA100" s="20">
        <v>-164.78</v>
      </c>
      <c r="AB100" s="20">
        <v>-5.6790000000000003</v>
      </c>
      <c r="AC100" s="20">
        <v>490.50299999999999</v>
      </c>
      <c r="AD100" s="20">
        <v>311.19799999999998</v>
      </c>
      <c r="AE100" s="20">
        <v>822.678</v>
      </c>
      <c r="AF100" s="20">
        <v>133.024</v>
      </c>
      <c r="AG100" s="20">
        <v>341.166</v>
      </c>
      <c r="AH100" s="50">
        <f>IFERROR(AVERAGE(INDEX(AL:AL,IFERROR(MATCH($B100-Annex!$B$4/60,$B:$B),2)):AL100),IF(Data!$B$2="",0,"-"))</f>
        <v>6.0288787326808437</v>
      </c>
      <c r="AI100" s="50">
        <f>IFERROR(AVERAGE(INDEX(AM:AM,IFERROR(MATCH($B100-Annex!$B$4/60,$B:$B),2)):AM100),IF(Data!$B$2="",0,"-"))</f>
        <v>-41.303264285993841</v>
      </c>
      <c r="AJ100" s="50">
        <f>IFERROR(AVERAGE(INDEX(AN:AN,IFERROR(MATCH($B100-Annex!$B$4/60,$B:$B),2)):AN100),IF(Data!$B$2="",0,"-"))</f>
        <v>43.982507391597679</v>
      </c>
      <c r="AK100" s="50">
        <f>IFERROR(AVERAGE(INDEX(AO:AO,IFERROR(MATCH($B100-Annex!$B$4/60,$B:$B),2)):AO100),IF(Data!$B$2="",0,"-"))</f>
        <v>-1.3590458891739641</v>
      </c>
      <c r="AL100" s="50">
        <f>IFERROR((5.670373*10^-8*(AP100+273.15)^4+((Annex!$B$5+Annex!$B$6)*(AP100-L100)+Annex!$B$7*(AP100-INDEX(AP:AP,IFERROR(MATCH($B100-Annex!$B$9/60,$B:$B),2)))/(60*($B100-INDEX($B:$B,IFERROR(MATCH($B100-Annex!$B$9/60,$B:$B),2)))))/Annex!$B$8)/1000,IF(Data!$B$2="",0,"-"))</f>
        <v>10.675030431291438</v>
      </c>
      <c r="AM100" s="50">
        <f>IFERROR((5.670373*10^-8*(AQ100+273.15)^4+((Annex!$B$5+Annex!$B$6)*(AQ100-O100)+Annex!$B$7*(AQ100-INDEX(AQ:AQ,IFERROR(MATCH($B100-Annex!$B$9/60,$B:$B),2)))/(60*($B100-INDEX($B:$B,IFERROR(MATCH($B100-Annex!$B$9/60,$B:$B),2)))))/Annex!$B$8)/1000,IF(Data!$B$2="",0,"-"))</f>
        <v>-64.67029982490007</v>
      </c>
      <c r="AN100" s="50">
        <f>IFERROR((5.670373*10^-8*(AR100+273.15)^4+((Annex!$B$5+Annex!$B$6)*(AR100-R100)+Annex!$B$7*(AR100-INDEX(AR:AR,IFERROR(MATCH($B100-Annex!$B$9/60,$B:$B),2)))/(60*($B100-INDEX($B:$B,IFERROR(MATCH($B100-Annex!$B$9/60,$B:$B),2)))))/Annex!$B$8)/1000,IF(Data!$B$2="",0,"-"))</f>
        <v>57.046960417315361</v>
      </c>
      <c r="AO100" s="50">
        <f>IFERROR((5.670373*10^-8*(AS100+273.15)^4+((Annex!$B$5+Annex!$B$6)*(AS100-U100)+Annex!$B$7*(AS100-INDEX(AS:AS,IFERROR(MATCH($B100-Annex!$B$9/60,$B:$B),2)))/(60*($B100-INDEX($B:$B,IFERROR(MATCH($B100-Annex!$B$9/60,$B:$B),2)))))/Annex!$B$8)/1000,IF(Data!$B$2="",0,"-"))</f>
        <v>115.98354506225058</v>
      </c>
      <c r="AP100" s="20">
        <v>92.094999999999999</v>
      </c>
      <c r="AQ100" s="20">
        <v>-154.80000000000001</v>
      </c>
      <c r="AR100" s="20">
        <v>184.76599999999999</v>
      </c>
      <c r="AS100" s="20">
        <v>164.55799999999999</v>
      </c>
      <c r="AT100" s="20">
        <v>20.010999999999999</v>
      </c>
      <c r="AU100" s="20">
        <v>31.529</v>
      </c>
      <c r="AV100" s="20">
        <v>587.74599999999998</v>
      </c>
      <c r="AW100" s="50">
        <f>IFERROR(AVERAGE(INDEX(BC:BC,IFERROR(MATCH($B100-Annex!$B$4/60,$B:$B),2)):BC100),IF(Data!$B$2="",0,"-"))</f>
        <v>5.4469376790117275E+141</v>
      </c>
      <c r="AX100" s="50">
        <f>IFERROR(AVERAGE(INDEX(BD:BD,IFERROR(MATCH($B100-Annex!$B$4/60,$B:$B),2)):BD100),IF(Data!$B$2="",0,"-"))</f>
        <v>93.587874977519604</v>
      </c>
      <c r="AY100" s="50">
        <f>IFERROR(AVERAGE(INDEX(BE:BE,IFERROR(MATCH($B100-Annex!$B$4/60,$B:$B),2)):BE100),IF(Data!$B$2="",0,"-"))</f>
        <v>11.240983970550431</v>
      </c>
      <c r="AZ100" s="50">
        <f>IFERROR(AVERAGE(INDEX(BF:BF,IFERROR(MATCH($B100-Annex!$B$4/60,$B:$B),2)):BF100),IF(Data!$B$2="",0,"-"))</f>
        <v>32.493403049035727</v>
      </c>
      <c r="BA100" s="50">
        <f>IFERROR(AVERAGE(INDEX(BG:BG,IFERROR(MATCH($B100-Annex!$B$4/60,$B:$B),2)):BG100),IF(Data!$B$2="",0,"-"))</f>
        <v>-2.2274999999999997E+36</v>
      </c>
      <c r="BB100" s="50">
        <f>IFERROR(AVERAGE(INDEX(BH:BH,IFERROR(MATCH($B100-Annex!$B$4/60,$B:$B),2)):BH100),IF(Data!$B$2="",0,"-"))</f>
        <v>-1.5910714285714281E+36</v>
      </c>
      <c r="BC100" s="50">
        <f>IFERROR((5.670373*10^-8*(BI100+273.15)^4+((Annex!$B$5+Annex!$B$6)*(BI100-L100)+Annex!$B$7*(BI100-INDEX(BI:BI,IFERROR(MATCH($B100-Annex!$B$9/60,$B:$B),2)))/(60*($B100-INDEX($B:$B,IFERROR(MATCH($B100-Annex!$B$9/60,$B:$B),2)))))/Annex!$B$8)/1000,IF(Data!$B$2="",0,"-"))</f>
        <v>5.4469376790117275E+141</v>
      </c>
      <c r="BD100" s="50">
        <f>IFERROR((5.670373*10^-8*(BJ100+273.15)^4+((Annex!$B$5+Annex!$B$6)*(BJ100-O100)+Annex!$B$7*(BJ100-INDEX(BJ:BJ,IFERROR(MATCH($B100-Annex!$B$9/60,$B:$B),2)))/(60*($B100-INDEX($B:$B,IFERROR(MATCH($B100-Annex!$B$9/60,$B:$B),2)))))/Annex!$B$8)/1000,IF(Data!$B$2="",0,"-"))</f>
        <v>79.147339963943082</v>
      </c>
      <c r="BE100" s="50">
        <f>IFERROR((5.670373*10^-8*(BK100+273.15)^4+((Annex!$B$5+Annex!$B$6)*(BK100-R100)+Annex!$B$7*(BK100-INDEX(BK:BK,IFERROR(MATCH($B100-Annex!$B$9/60,$B:$B),2)))/(60*($B100-INDEX($B:$B,IFERROR(MATCH($B100-Annex!$B$9/60,$B:$B),2)))))/Annex!$B$8)/1000,IF(Data!$B$2="",0,"-"))</f>
        <v>38.615826615037079</v>
      </c>
      <c r="BF100" s="50">
        <f>IFERROR((5.670373*10^-8*(BL100+273.15)^4+((Annex!$B$5+Annex!$B$6)*(BL100-U100)+Annex!$B$7*(BL100-INDEX(BL:BL,IFERROR(MATCH($B100-Annex!$B$9/60,$B:$B),2)))/(60*($B100-INDEX($B:$B,IFERROR(MATCH($B100-Annex!$B$9/60,$B:$B),2)))))/Annex!$B$8)/1000,IF(Data!$B$2="",0,"-"))</f>
        <v>10.12439889410606</v>
      </c>
      <c r="BG100" s="50">
        <f>IFERROR((5.670373*10^-8*(BM100+273.15)^4+((Annex!$B$5+Annex!$B$6)*(BM100-X100)+Annex!$B$7*(BM100-INDEX(BM:BM,IFERROR(MATCH($B100-Annex!$B$9/60,$B:$B),2)))/(60*($B100-INDEX($B:$B,IFERROR(MATCH($B100-Annex!$B$9/60,$B:$B),2)))))/Annex!$B$8)/1000,IF(Data!$B$2="",0,"-"))</f>
        <v>-2.2274999999999997E+36</v>
      </c>
      <c r="BH100" s="50">
        <f>IFERROR((5.670373*10^-8*(BN100+273.15)^4+((Annex!$B$5+Annex!$B$6)*(BN100-AA100)+Annex!$B$7*(BN100-INDEX(BN:BN,IFERROR(MATCH($B100-Annex!$B$9/60,$B:$B),2)))/(60*($B100-INDEX($B:$B,IFERROR(MATCH($B100-Annex!$B$9/60,$B:$B),2)))))/Annex!$B$8)/1000,IF(Data!$B$2="",0,"-"))</f>
        <v>20.848174211122011</v>
      </c>
      <c r="BI100" s="20">
        <v>9.8999999999999993E+37</v>
      </c>
      <c r="BJ100" s="20">
        <v>687.07799999999997</v>
      </c>
      <c r="BK100" s="20">
        <v>375.9</v>
      </c>
      <c r="BL100" s="20">
        <v>449.22300000000001</v>
      </c>
      <c r="BM100" s="20">
        <v>691.58399999999995</v>
      </c>
      <c r="BN100" s="20">
        <v>450.92899999999997</v>
      </c>
    </row>
    <row r="101" spans="1:66" x14ac:dyDescent="0.3">
      <c r="A101" s="5">
        <v>100</v>
      </c>
      <c r="B101" s="19">
        <v>8.8600000028964132</v>
      </c>
      <c r="C101" s="20">
        <v>163.991209</v>
      </c>
      <c r="D101" s="20">
        <v>161.91137599999999</v>
      </c>
      <c r="E101" s="20">
        <v>217.429665</v>
      </c>
      <c r="F101" s="49">
        <f>IFERROR(SUM(C101:E101),IF(Data!$B$2="",0,"-"))</f>
        <v>543.33224999999993</v>
      </c>
      <c r="G101" s="50">
        <f>IFERROR(F101-Annex!$B$10,IF(Data!$B$2="",0,"-"))</f>
        <v>116.72424999999993</v>
      </c>
      <c r="H101" s="50">
        <f>IFERROR(AVERAGE(INDEX(G:G,IFERROR(MATCH($B101-Annex!$B$12/60,$B:$B),2)):G101),IF(Data!$B$2="",0,"-"))</f>
        <v>117.09440214285711</v>
      </c>
      <c r="I101" s="50">
        <f>IFERROR(-14000*(G101-INDEX(G:G,IFERROR(MATCH($B101-Annex!$B$11/60,$B:$B),2)))/(60*($B101-INDEX($B:$B,IFERROR(MATCH($B101-Annex!$B$11/60,$B:$B),2)))),IF(Data!$B$2="",0,"-"))</f>
        <v>502.75163373615891</v>
      </c>
      <c r="J101" s="50">
        <f>IFERROR(-14000*(H101-INDEX(H:H,IFERROR(MATCH($B101-Annex!$B$13/60,$B:$B),2)))/(60*($B101-INDEX($B:$B,IFERROR(MATCH($B101-Annex!$B$13/60,$B:$B),2)))),IF(Data!$B$2="",0,"-"))</f>
        <v>385.27935285691927</v>
      </c>
      <c r="K101" s="20">
        <v>2016.07214</v>
      </c>
      <c r="L101" s="20">
        <v>55.13</v>
      </c>
      <c r="M101" s="20">
        <v>486.28100000000001</v>
      </c>
      <c r="N101" s="20">
        <v>363.75700000000001</v>
      </c>
      <c r="O101" s="20">
        <v>209.75399999999999</v>
      </c>
      <c r="P101" s="20">
        <v>630.62</v>
      </c>
      <c r="Q101" s="20">
        <v>216.226</v>
      </c>
      <c r="R101" s="20">
        <v>136.821</v>
      </c>
      <c r="S101" s="20">
        <v>-73.265000000000001</v>
      </c>
      <c r="T101" s="20">
        <v>123.84699999999999</v>
      </c>
      <c r="U101" s="20">
        <v>-65.016000000000005</v>
      </c>
      <c r="V101" s="20">
        <v>366.28100000000001</v>
      </c>
      <c r="W101" s="20">
        <v>687.43499999999995</v>
      </c>
      <c r="X101" s="20">
        <v>9.8999999999999993E+37</v>
      </c>
      <c r="Y101" s="20">
        <v>132.76400000000001</v>
      </c>
      <c r="Z101" s="20">
        <v>990.37400000000002</v>
      </c>
      <c r="AA101" s="20">
        <v>9.8999999999999993E+37</v>
      </c>
      <c r="AB101" s="20">
        <v>-83.674999999999997</v>
      </c>
      <c r="AC101" s="20">
        <v>786.45899999999995</v>
      </c>
      <c r="AD101" s="20">
        <v>510.46800000000002</v>
      </c>
      <c r="AE101" s="20">
        <v>569.89</v>
      </c>
      <c r="AF101" s="20">
        <v>-72.778999999999996</v>
      </c>
      <c r="AG101" s="20">
        <v>284.91300000000001</v>
      </c>
      <c r="AH101" s="50">
        <f>IFERROR(AVERAGE(INDEX(AL:AL,IFERROR(MATCH($B101-Annex!$B$4/60,$B:$B),2)):AL101),IF(Data!$B$2="",0,"-"))</f>
        <v>7.5871552779363896</v>
      </c>
      <c r="AI101" s="50">
        <f>IFERROR(AVERAGE(INDEX(AM:AM,IFERROR(MATCH($B101-Annex!$B$4/60,$B:$B),2)):AM101),IF(Data!$B$2="",0,"-"))</f>
        <v>-56.116731530310815</v>
      </c>
      <c r="AJ101" s="50">
        <f>IFERROR(AVERAGE(INDEX(AN:AN,IFERROR(MATCH($B101-Annex!$B$4/60,$B:$B),2)):AN101),IF(Data!$B$2="",0,"-"))</f>
        <v>18.893796800280629</v>
      </c>
      <c r="AK101" s="50">
        <f>IFERROR(AVERAGE(INDEX(AO:AO,IFERROR(MATCH($B101-Annex!$B$4/60,$B:$B),2)):AO101),IF(Data!$B$2="",0,"-"))</f>
        <v>7.9872731043447809</v>
      </c>
      <c r="AL101" s="50">
        <f>IFERROR((5.670373*10^-8*(AP101+273.15)^4+((Annex!$B$5+Annex!$B$6)*(AP101-L101)+Annex!$B$7*(AP101-INDEX(AP:AP,IFERROR(MATCH($B101-Annex!$B$9/60,$B:$B),2)))/(60*($B101-INDEX($B:$B,IFERROR(MATCH($B101-Annex!$B$9/60,$B:$B),2)))))/Annex!$B$8)/1000,IF(Data!$B$2="",0,"-"))</f>
        <v>14.461031285673148</v>
      </c>
      <c r="AM101" s="50">
        <f>IFERROR((5.670373*10^-8*(AQ101+273.15)^4+((Annex!$B$5+Annex!$B$6)*(AQ101-O101)+Annex!$B$7*(AQ101-INDEX(AQ:AQ,IFERROR(MATCH($B101-Annex!$B$9/60,$B:$B),2)))/(60*($B101-INDEX($B:$B,IFERROR(MATCH($B101-Annex!$B$9/60,$B:$B),2)))))/Annex!$B$8)/1000,IF(Data!$B$2="",0,"-"))</f>
        <v>17.405283539669032</v>
      </c>
      <c r="AN101" s="50">
        <f>IFERROR((5.670373*10^-8*(AR101+273.15)^4+((Annex!$B$5+Annex!$B$6)*(AR101-R101)+Annex!$B$7*(AR101-INDEX(AR:AR,IFERROR(MATCH($B101-Annex!$B$9/60,$B:$B),2)))/(60*($B101-INDEX($B:$B,IFERROR(MATCH($B101-Annex!$B$9/60,$B:$B),2)))))/Annex!$B$8)/1000,IF(Data!$B$2="",0,"-"))</f>
        <v>-82.175009537320761</v>
      </c>
      <c r="AO101" s="50">
        <f>IFERROR((5.670373*10^-8*(AS101+273.15)^4+((Annex!$B$5+Annex!$B$6)*(AS101-U101)+Annex!$B$7*(AS101-INDEX(AS:AS,IFERROR(MATCH($B101-Annex!$B$9/60,$B:$B),2)))/(60*($B101-INDEX($B:$B,IFERROR(MATCH($B101-Annex!$B$9/60,$B:$B),2)))))/Annex!$B$8)/1000,IF(Data!$B$2="",0,"-"))</f>
        <v>-33.11094426008912</v>
      </c>
      <c r="AP101" s="20">
        <v>106.47</v>
      </c>
      <c r="AQ101" s="20">
        <v>-99.09</v>
      </c>
      <c r="AR101" s="20">
        <v>19.143999999999998</v>
      </c>
      <c r="AS101" s="20">
        <v>92.834999999999994</v>
      </c>
      <c r="AT101" s="20">
        <v>19.925000000000001</v>
      </c>
      <c r="AU101" s="20">
        <v>31.478999999999999</v>
      </c>
      <c r="AV101" s="20">
        <v>540.55200000000002</v>
      </c>
      <c r="AW101" s="50">
        <f>IFERROR(AVERAGE(INDEX(BC:BC,IFERROR(MATCH($B101-Annex!$B$4/60,$B:$B),2)):BC101),IF(Data!$B$2="",0,"-"))</f>
        <v>5.4469376790117275E+141</v>
      </c>
      <c r="AX101" s="50">
        <f>IFERROR(AVERAGE(INDEX(BD:BD,IFERROR(MATCH($B101-Annex!$B$4/60,$B:$B),2)):BD101),IF(Data!$B$2="",0,"-"))</f>
        <v>66.015980992181412</v>
      </c>
      <c r="AY101" s="50">
        <f>IFERROR(AVERAGE(INDEX(BE:BE,IFERROR(MATCH($B101-Annex!$B$4/60,$B:$B),2)):BE101),IF(Data!$B$2="",0,"-"))</f>
        <v>15.321934321374206</v>
      </c>
      <c r="AZ101" s="50">
        <f>IFERROR(AVERAGE(INDEX(BF:BF,IFERROR(MATCH($B101-Annex!$B$4/60,$B:$B),2)):BF101),IF(Data!$B$2="",0,"-"))</f>
        <v>32.352694232396885</v>
      </c>
      <c r="BA101" s="50">
        <f>IFERROR(AVERAGE(INDEX(BG:BG,IFERROR(MATCH($B101-Annex!$B$4/60,$B:$B),2)):BG101),IF(Data!$B$2="",0,"-"))</f>
        <v>-2.2274999999999997E+36</v>
      </c>
      <c r="BB101" s="50">
        <f>IFERROR(AVERAGE(INDEX(BH:BH,IFERROR(MATCH($B101-Annex!$B$4/60,$B:$B),2)):BH101),IF(Data!$B$2="",0,"-"))</f>
        <v>-1.5910714285714281E+36</v>
      </c>
      <c r="BC101" s="50">
        <f>IFERROR((5.670373*10^-8*(BI101+273.15)^4+((Annex!$B$5+Annex!$B$6)*(BI101-L101)+Annex!$B$7*(BI101-INDEX(BI:BI,IFERROR(MATCH($B101-Annex!$B$9/60,$B:$B),2)))/(60*($B101-INDEX($B:$B,IFERROR(MATCH($B101-Annex!$B$9/60,$B:$B),2)))))/Annex!$B$8)/1000,IF(Data!$B$2="",0,"-"))</f>
        <v>5.4469376790117275E+141</v>
      </c>
      <c r="BD101" s="50">
        <f>IFERROR((5.670373*10^-8*(BJ101+273.15)^4+((Annex!$B$5+Annex!$B$6)*(BJ101-O101)+Annex!$B$7*(BJ101-INDEX(BJ:BJ,IFERROR(MATCH($B101-Annex!$B$9/60,$B:$B),2)))/(60*($B101-INDEX($B:$B,IFERROR(MATCH($B101-Annex!$B$9/60,$B:$B),2)))))/Annex!$B$8)/1000,IF(Data!$B$2="",0,"-"))</f>
        <v>-54.238339833891139</v>
      </c>
      <c r="BE101" s="50">
        <f>IFERROR((5.670373*10^-8*(BK101+273.15)^4+((Annex!$B$5+Annex!$B$6)*(BK101-R101)+Annex!$B$7*(BK101-INDEX(BK:BK,IFERROR(MATCH($B101-Annex!$B$9/60,$B:$B),2)))/(60*($B101-INDEX($B:$B,IFERROR(MATCH($B101-Annex!$B$9/60,$B:$B),2)))))/Annex!$B$8)/1000,IF(Data!$B$2="",0,"-"))</f>
        <v>62.392376858672819</v>
      </c>
      <c r="BF101" s="50">
        <f>IFERROR((5.670373*10^-8*(BL101+273.15)^4+((Annex!$B$5+Annex!$B$6)*(BL101-U101)+Annex!$B$7*(BL101-INDEX(BL:BL,IFERROR(MATCH($B101-Annex!$B$9/60,$B:$B),2)))/(60*($B101-INDEX($B:$B,IFERROR(MATCH($B101-Annex!$B$9/60,$B:$B),2)))))/Annex!$B$8)/1000,IF(Data!$B$2="",0,"-"))</f>
        <v>-30.397817947121009</v>
      </c>
      <c r="BG101" s="50">
        <f>IFERROR((5.670373*10^-8*(BM101+273.15)^4+((Annex!$B$5+Annex!$B$6)*(BM101-X101)+Annex!$B$7*(BM101-INDEX(BM:BM,IFERROR(MATCH($B101-Annex!$B$9/60,$B:$B),2)))/(60*($B101-INDEX($B:$B,IFERROR(MATCH($B101-Annex!$B$9/60,$B:$B),2)))))/Annex!$B$8)/1000,IF(Data!$B$2="",0,"-"))</f>
        <v>-2.2274999999999997E+36</v>
      </c>
      <c r="BH101" s="50">
        <f>IFERROR((5.670373*10^-8*(BN101+273.15)^4+((Annex!$B$5+Annex!$B$6)*(BN101-AA101)+Annex!$B$7*(BN101-INDEX(BN:BN,IFERROR(MATCH($B101-Annex!$B$9/60,$B:$B),2)))/(60*($B101-INDEX($B:$B,IFERROR(MATCH($B101-Annex!$B$9/60,$B:$B),2)))))/Annex!$B$8)/1000,IF(Data!$B$2="",0,"-"))</f>
        <v>-2.2274999999999997E+36</v>
      </c>
      <c r="BI101" s="20">
        <v>9.8999999999999993E+37</v>
      </c>
      <c r="BJ101" s="20">
        <v>471.56299999999999</v>
      </c>
      <c r="BK101" s="20">
        <v>340.98099999999999</v>
      </c>
      <c r="BL101" s="20">
        <v>379.48700000000002</v>
      </c>
      <c r="BM101" s="20">
        <v>559.84799999999996</v>
      </c>
      <c r="BN101" s="20">
        <v>464.89400000000001</v>
      </c>
    </row>
    <row r="102" spans="1:66" x14ac:dyDescent="0.3">
      <c r="A102" s="5">
        <v>101</v>
      </c>
      <c r="B102" s="19">
        <v>8.9434999984223396</v>
      </c>
      <c r="C102" s="20">
        <v>163.963549</v>
      </c>
      <c r="D102" s="20">
        <v>161.933368</v>
      </c>
      <c r="E102" s="20">
        <v>217.39462599999999</v>
      </c>
      <c r="F102" s="49">
        <f>IFERROR(SUM(C102:E102),IF(Data!$B$2="",0,"-"))</f>
        <v>543.29154300000005</v>
      </c>
      <c r="G102" s="50">
        <f>IFERROR(F102-Annex!$B$10,IF(Data!$B$2="",0,"-"))</f>
        <v>116.68354300000004</v>
      </c>
      <c r="H102" s="50">
        <f>IFERROR(AVERAGE(INDEX(G:G,IFERROR(MATCH($B102-Annex!$B$12/60,$B:$B),2)):G102),IF(Data!$B$2="",0,"-"))</f>
        <v>117.00576700000001</v>
      </c>
      <c r="I102" s="50">
        <f>IFERROR(-14000*(G102-INDEX(G:G,IFERROR(MATCH($B102-Annex!$B$11/60,$B:$B),2)))/(60*($B102-INDEX($B:$B,IFERROR(MATCH($B102-Annex!$B$11/60,$B:$B),2)))),IF(Data!$B$2="",0,"-"))</f>
        <v>496.33341097962142</v>
      </c>
      <c r="J102" s="50">
        <f>IFERROR(-14000*(H102-INDEX(H:H,IFERROR(MATCH($B102-Annex!$B$13/60,$B:$B),2)))/(60*($B102-INDEX($B:$B,IFERROR(MATCH($B102-Annex!$B$13/60,$B:$B),2)))),IF(Data!$B$2="",0,"-"))</f>
        <v>419.34604113173589</v>
      </c>
      <c r="K102" s="20">
        <v>1505.14273</v>
      </c>
      <c r="L102" s="20">
        <v>58.935000000000002</v>
      </c>
      <c r="M102" s="20">
        <v>292.22300000000001</v>
      </c>
      <c r="N102" s="20">
        <v>9.2330000000000005</v>
      </c>
      <c r="O102" s="20">
        <v>130.30600000000001</v>
      </c>
      <c r="P102" s="20">
        <v>339.322</v>
      </c>
      <c r="Q102" s="20">
        <v>485.68700000000001</v>
      </c>
      <c r="R102" s="20">
        <v>188.352</v>
      </c>
      <c r="S102" s="20">
        <v>187.99600000000001</v>
      </c>
      <c r="T102" s="20">
        <v>5.4779999999999998</v>
      </c>
      <c r="U102" s="20">
        <v>170.34</v>
      </c>
      <c r="V102" s="20">
        <v>-26.443000000000001</v>
      </c>
      <c r="W102" s="20">
        <v>525.54100000000005</v>
      </c>
      <c r="X102" s="20">
        <v>9.8999999999999993E+37</v>
      </c>
      <c r="Y102" s="20">
        <v>428.96</v>
      </c>
      <c r="Z102" s="20">
        <v>1330.5830000000001</v>
      </c>
      <c r="AA102" s="20">
        <v>9.8999999999999993E+37</v>
      </c>
      <c r="AB102" s="20">
        <v>-172.79499999999999</v>
      </c>
      <c r="AC102" s="20">
        <v>461.67399999999998</v>
      </c>
      <c r="AD102" s="20">
        <v>396.22800000000001</v>
      </c>
      <c r="AE102" s="20">
        <v>795.38099999999997</v>
      </c>
      <c r="AF102" s="20">
        <v>257.94499999999999</v>
      </c>
      <c r="AG102" s="20">
        <v>210.417</v>
      </c>
      <c r="AH102" s="50">
        <f>IFERROR(AVERAGE(INDEX(AL:AL,IFERROR(MATCH($B102-Annex!$B$4/60,$B:$B),2)):AL102),IF(Data!$B$2="",0,"-"))</f>
        <v>9.8110318094434241</v>
      </c>
      <c r="AI102" s="50">
        <f>IFERROR(AVERAGE(INDEX(AM:AM,IFERROR(MATCH($B102-Annex!$B$4/60,$B:$B),2)):AM102),IF(Data!$B$2="",0,"-"))</f>
        <v>-36.963802749904524</v>
      </c>
      <c r="AJ102" s="50">
        <f>IFERROR(AVERAGE(INDEX(AN:AN,IFERROR(MATCH($B102-Annex!$B$4/60,$B:$B),2)):AN102),IF(Data!$B$2="",0,"-"))</f>
        <v>8.5826072782627527</v>
      </c>
      <c r="AK102" s="50">
        <f>IFERROR(AVERAGE(INDEX(AO:AO,IFERROR(MATCH($B102-Annex!$B$4/60,$B:$B),2)):AO102),IF(Data!$B$2="",0,"-"))</f>
        <v>-0.31748441693987772</v>
      </c>
      <c r="AL102" s="50">
        <f>IFERROR((5.670373*10^-8*(AP102+273.15)^4+((Annex!$B$5+Annex!$B$6)*(AP102-L102)+Annex!$B$7*(AP102-INDEX(AP:AP,IFERROR(MATCH($B102-Annex!$B$9/60,$B:$B),2)))/(60*($B102-INDEX($B:$B,IFERROR(MATCH($B102-Annex!$B$9/60,$B:$B),2)))))/Annex!$B$8)/1000,IF(Data!$B$2="",0,"-"))</f>
        <v>19.453659565186431</v>
      </c>
      <c r="AM102" s="50">
        <f>IFERROR((5.670373*10^-8*(AQ102+273.15)^4+((Annex!$B$5+Annex!$B$6)*(AQ102-O102)+Annex!$B$7*(AQ102-INDEX(AQ:AQ,IFERROR(MATCH($B102-Annex!$B$9/60,$B:$B),2)))/(60*($B102-INDEX($B:$B,IFERROR(MATCH($B102-Annex!$B$9/60,$B:$B),2)))))/Annex!$B$8)/1000,IF(Data!$B$2="",0,"-"))</f>
        <v>52.925270445535816</v>
      </c>
      <c r="AN102" s="50">
        <f>IFERROR((5.670373*10^-8*(AR102+273.15)^4+((Annex!$B$5+Annex!$B$6)*(AR102-R102)+Annex!$B$7*(AR102-INDEX(AR:AR,IFERROR(MATCH($B102-Annex!$B$9/60,$B:$B),2)))/(60*($B102-INDEX($B:$B,IFERROR(MATCH($B102-Annex!$B$9/60,$B:$B),2)))))/Annex!$B$8)/1000,IF(Data!$B$2="",0,"-"))</f>
        <v>45.180537239755736</v>
      </c>
      <c r="AO102" s="50">
        <f>IFERROR((5.670373*10^-8*(AS102+273.15)^4+((Annex!$B$5+Annex!$B$6)*(AS102-U102)+Annex!$B$7*(AS102-INDEX(AS:AS,IFERROR(MATCH($B102-Annex!$B$9/60,$B:$B),2)))/(60*($B102-INDEX($B:$B,IFERROR(MATCH($B102-Annex!$B$9/60,$B:$B),2)))))/Annex!$B$8)/1000,IF(Data!$B$2="",0,"-"))</f>
        <v>-58.431396787014009</v>
      </c>
      <c r="AP102" s="20">
        <v>124.90300000000001</v>
      </c>
      <c r="AQ102" s="20">
        <v>-42.466999999999999</v>
      </c>
      <c r="AR102" s="20">
        <v>261.86099999999999</v>
      </c>
      <c r="AS102" s="20">
        <v>52.679000000000002</v>
      </c>
      <c r="AT102" s="20">
        <v>19.984999999999999</v>
      </c>
      <c r="AU102" s="20">
        <v>31.433</v>
      </c>
      <c r="AV102" s="20">
        <v>648.73299999999995</v>
      </c>
      <c r="AW102" s="50">
        <f>IFERROR(AVERAGE(INDEX(BC:BC,IFERROR(MATCH($B102-Annex!$B$4/60,$B:$B),2)):BC102),IF(Data!$B$2="",0,"-"))</f>
        <v>5.4469376790117275E+141</v>
      </c>
      <c r="AX102" s="50">
        <f>IFERROR(AVERAGE(INDEX(BD:BD,IFERROR(MATCH($B102-Annex!$B$4/60,$B:$B),2)):BD102),IF(Data!$B$2="",0,"-"))</f>
        <v>44.623882149435893</v>
      </c>
      <c r="AY102" s="50">
        <f>IFERROR(AVERAGE(INDEX(BE:BE,IFERROR(MATCH($B102-Annex!$B$4/60,$B:$B),2)):BE102),IF(Data!$B$2="",0,"-"))</f>
        <v>17.475252446106879</v>
      </c>
      <c r="AZ102" s="50">
        <f>IFERROR(AVERAGE(INDEX(BF:BF,IFERROR(MATCH($B102-Annex!$B$4/60,$B:$B),2)):BF102),IF(Data!$B$2="",0,"-"))</f>
        <v>56.275908892590678</v>
      </c>
      <c r="BA102" s="50">
        <f>IFERROR(AVERAGE(INDEX(BG:BG,IFERROR(MATCH($B102-Annex!$B$4/60,$B:$B),2)):BG102),IF(Data!$B$2="",0,"-"))</f>
        <v>-2.2274999999999997E+36</v>
      </c>
      <c r="BB102" s="50">
        <f>IFERROR(AVERAGE(INDEX(BH:BH,IFERROR(MATCH($B102-Annex!$B$4/60,$B:$B),2)):BH102),IF(Data!$B$2="",0,"-"))</f>
        <v>-1.9092857142857139E+36</v>
      </c>
      <c r="BC102" s="50">
        <f>IFERROR((5.670373*10^-8*(BI102+273.15)^4+((Annex!$B$5+Annex!$B$6)*(BI102-L102)+Annex!$B$7*(BI102-INDEX(BI:BI,IFERROR(MATCH($B102-Annex!$B$9/60,$B:$B),2)))/(60*($B102-INDEX($B:$B,IFERROR(MATCH($B102-Annex!$B$9/60,$B:$B),2)))))/Annex!$B$8)/1000,IF(Data!$B$2="",0,"-"))</f>
        <v>5.4469376790117275E+141</v>
      </c>
      <c r="BD102" s="50">
        <f>IFERROR((5.670373*10^-8*(BJ102+273.15)^4+((Annex!$B$5+Annex!$B$6)*(BJ102-O102)+Annex!$B$7*(BJ102-INDEX(BJ:BJ,IFERROR(MATCH($B102-Annex!$B$9/60,$B:$B),2)))/(60*($B102-INDEX($B:$B,IFERROR(MATCH($B102-Annex!$B$9/60,$B:$B),2)))))/Annex!$B$8)/1000,IF(Data!$B$2="",0,"-"))</f>
        <v>20.840974920653817</v>
      </c>
      <c r="BE102" s="50">
        <f>IFERROR((5.670373*10^-8*(BK102+273.15)^4+((Annex!$B$5+Annex!$B$6)*(BK102-R102)+Annex!$B$7*(BK102-INDEX(BK:BK,IFERROR(MATCH($B102-Annex!$B$9/60,$B:$B),2)))/(60*($B102-INDEX($B:$B,IFERROR(MATCH($B102-Annex!$B$9/60,$B:$B),2)))))/Annex!$B$8)/1000,IF(Data!$B$2="",0,"-"))</f>
        <v>12.488125056189515</v>
      </c>
      <c r="BF102" s="50">
        <f>IFERROR((5.670373*10^-8*(BL102+273.15)^4+((Annex!$B$5+Annex!$B$6)*(BL102-U102)+Annex!$B$7*(BL102-INDEX(BL:BL,IFERROR(MATCH($B102-Annex!$B$9/60,$B:$B),2)))/(60*($B102-INDEX($B:$B,IFERROR(MATCH($B102-Annex!$B$9/60,$B:$B),2)))))/Annex!$B$8)/1000,IF(Data!$B$2="",0,"-"))</f>
        <v>123.00793956289938</v>
      </c>
      <c r="BG102" s="50">
        <f>IFERROR((5.670373*10^-8*(BM102+273.15)^4+((Annex!$B$5+Annex!$B$6)*(BM102-X102)+Annex!$B$7*(BM102-INDEX(BM:BM,IFERROR(MATCH($B102-Annex!$B$9/60,$B:$B),2)))/(60*($B102-INDEX($B:$B,IFERROR(MATCH($B102-Annex!$B$9/60,$B:$B),2)))))/Annex!$B$8)/1000,IF(Data!$B$2="",0,"-"))</f>
        <v>-2.2274999999999997E+36</v>
      </c>
      <c r="BH102" s="50">
        <f>IFERROR((5.670373*10^-8*(BN102+273.15)^4+((Annex!$B$5+Annex!$B$6)*(BN102-AA102)+Annex!$B$7*(BN102-INDEX(BN:BN,IFERROR(MATCH($B102-Annex!$B$9/60,$B:$B),2)))/(60*($B102-INDEX($B:$B,IFERROR(MATCH($B102-Annex!$B$9/60,$B:$B),2)))))/Annex!$B$8)/1000,IF(Data!$B$2="",0,"-"))</f>
        <v>-2.2274999999999997E+36</v>
      </c>
      <c r="BI102" s="20">
        <v>9.8999999999999993E+37</v>
      </c>
      <c r="BJ102" s="20">
        <v>630.94600000000003</v>
      </c>
      <c r="BK102" s="20">
        <v>372.85</v>
      </c>
      <c r="BL102" s="20">
        <v>606.39</v>
      </c>
      <c r="BM102" s="20">
        <v>614.99</v>
      </c>
      <c r="BN102" s="20">
        <v>660.755</v>
      </c>
    </row>
    <row r="103" spans="1:66" x14ac:dyDescent="0.3">
      <c r="A103" s="5">
        <v>102</v>
      </c>
      <c r="B103" s="19">
        <v>9.0298333391547203</v>
      </c>
      <c r="C103" s="20">
        <v>163.90170699999999</v>
      </c>
      <c r="D103" s="20">
        <v>161.956174</v>
      </c>
      <c r="E103" s="20">
        <v>217.35714100000001</v>
      </c>
      <c r="F103" s="49">
        <f>IFERROR(SUM(C103:E103),IF(Data!$B$2="",0,"-"))</f>
        <v>543.21502200000009</v>
      </c>
      <c r="G103" s="50">
        <f>IFERROR(F103-Annex!$B$10,IF(Data!$B$2="",0,"-"))</f>
        <v>116.60702200000009</v>
      </c>
      <c r="H103" s="50">
        <f>IFERROR(AVERAGE(INDEX(G:G,IFERROR(MATCH($B103-Annex!$B$12/60,$B:$B),2)):G103),IF(Data!$B$2="",0,"-"))</f>
        <v>116.9107322857143</v>
      </c>
      <c r="I103" s="50">
        <f>IFERROR(-14000*(G103-INDEX(G:G,IFERROR(MATCH($B103-Annex!$B$11/60,$B:$B),2)))/(60*($B103-INDEX($B:$B,IFERROR(MATCH($B103-Annex!$B$11/60,$B:$B),2)))),IF(Data!$B$2="",0,"-"))</f>
        <v>481.86877912128688</v>
      </c>
      <c r="J103" s="50">
        <f>IFERROR(-14000*(H103-INDEX(H:H,IFERROR(MATCH($B103-Annex!$B$13/60,$B:$B),2)))/(60*($B103-INDEX($B:$B,IFERROR(MATCH($B103-Annex!$B$13/60,$B:$B),2)))),IF(Data!$B$2="",0,"-"))</f>
        <v>446.58018959227616</v>
      </c>
      <c r="K103" s="20">
        <v>1545.8076000000001</v>
      </c>
      <c r="L103" s="20">
        <v>58.866</v>
      </c>
      <c r="M103" s="20">
        <v>1175.5650000000001</v>
      </c>
      <c r="N103" s="20">
        <v>36.973999999999997</v>
      </c>
      <c r="O103" s="20">
        <v>87.769000000000005</v>
      </c>
      <c r="P103" s="20">
        <v>525.74099999999999</v>
      </c>
      <c r="Q103" s="20">
        <v>482.93200000000002</v>
      </c>
      <c r="R103" s="20">
        <v>156.33199999999999</v>
      </c>
      <c r="S103" s="20">
        <v>150.98699999999999</v>
      </c>
      <c r="T103" s="20">
        <v>105.63200000000001</v>
      </c>
      <c r="U103" s="20">
        <v>232.72200000000001</v>
      </c>
      <c r="V103" s="20">
        <v>-22.991</v>
      </c>
      <c r="W103" s="20">
        <v>477.18599999999998</v>
      </c>
      <c r="X103" s="20">
        <v>9.8999999999999993E+37</v>
      </c>
      <c r="Y103" s="20">
        <v>440.28100000000001</v>
      </c>
      <c r="Z103" s="20">
        <v>1250.6679999999999</v>
      </c>
      <c r="AA103" s="20">
        <v>14.645</v>
      </c>
      <c r="AB103" s="20">
        <v>-75.516000000000005</v>
      </c>
      <c r="AC103" s="20">
        <v>453.49799999999999</v>
      </c>
      <c r="AD103" s="20">
        <v>335.12299999999999</v>
      </c>
      <c r="AE103" s="20">
        <v>970.24599999999998</v>
      </c>
      <c r="AF103" s="20">
        <v>250.66900000000001</v>
      </c>
      <c r="AG103" s="20">
        <v>337.07799999999997</v>
      </c>
      <c r="AH103" s="50">
        <f>IFERROR(AVERAGE(INDEX(AL:AL,IFERROR(MATCH($B103-Annex!$B$4/60,$B:$B),2)):AL103),IF(Data!$B$2="",0,"-"))</f>
        <v>13.071762532970443</v>
      </c>
      <c r="AI103" s="50">
        <f>IFERROR(AVERAGE(INDEX(AM:AM,IFERROR(MATCH($B103-Annex!$B$4/60,$B:$B),2)):AM103),IF(Data!$B$2="",0,"-"))</f>
        <v>-19.613276648777401</v>
      </c>
      <c r="AJ103" s="50">
        <f>IFERROR(AVERAGE(INDEX(AN:AN,IFERROR(MATCH($B103-Annex!$B$4/60,$B:$B),2)):AN103),IF(Data!$B$2="",0,"-"))</f>
        <v>25.987169905057534</v>
      </c>
      <c r="AK103" s="50">
        <f>IFERROR(AVERAGE(INDEX(AO:AO,IFERROR(MATCH($B103-Annex!$B$4/60,$B:$B),2)):AO103),IF(Data!$B$2="",0,"-"))</f>
        <v>-16.009444749054655</v>
      </c>
      <c r="AL103" s="50">
        <f>IFERROR((5.670373*10^-8*(AP103+273.15)^4+((Annex!$B$5+Annex!$B$6)*(AP103-L103)+Annex!$B$7*(AP103-INDEX(AP:AP,IFERROR(MATCH($B103-Annex!$B$9/60,$B:$B),2)))/(60*($B103-INDEX($B:$B,IFERROR(MATCH($B103-Annex!$B$9/60,$B:$B),2)))))/Annex!$B$8)/1000,IF(Data!$B$2="",0,"-"))</f>
        <v>27.285757895618922</v>
      </c>
      <c r="AM103" s="50">
        <f>IFERROR((5.670373*10^-8*(AQ103+273.15)^4+((Annex!$B$5+Annex!$B$6)*(AQ103-O103)+Annex!$B$7*(AQ103-INDEX(AQ:AQ,IFERROR(MATCH($B103-Annex!$B$9/60,$B:$B),2)))/(60*($B103-INDEX($B:$B,IFERROR(MATCH($B103-Annex!$B$9/60,$B:$B),2)))))/Annex!$B$8)/1000,IF(Data!$B$2="",0,"-"))</f>
        <v>60.040138098070273</v>
      </c>
      <c r="AN103" s="50">
        <f>IFERROR((5.670373*10^-8*(AR103+273.15)^4+((Annex!$B$5+Annex!$B$6)*(AR103-R103)+Annex!$B$7*(AR103-INDEX(AR:AR,IFERROR(MATCH($B103-Annex!$B$9/60,$B:$B),2)))/(60*($B103-INDEX($B:$B,IFERROR(MATCH($B103-Annex!$B$9/60,$B:$B),2)))))/Annex!$B$8)/1000,IF(Data!$B$2="",0,"-"))</f>
        <v>29.014501111713319</v>
      </c>
      <c r="AO103" s="50">
        <f>IFERROR((5.670373*10^-8*(AS103+273.15)^4+((Annex!$B$5+Annex!$B$6)*(AS103-U103)+Annex!$B$7*(AS103-INDEX(AS:AS,IFERROR(MATCH($B103-Annex!$B$9/60,$B:$B),2)))/(60*($B103-INDEX($B:$B,IFERROR(MATCH($B103-Annex!$B$9/60,$B:$B),2)))))/Annex!$B$8)/1000,IF(Data!$B$2="",0,"-"))</f>
        <v>-95.634896319622172</v>
      </c>
      <c r="AP103" s="20">
        <v>151.78399999999999</v>
      </c>
      <c r="AQ103" s="20">
        <v>19.613</v>
      </c>
      <c r="AR103" s="20">
        <v>77.254000000000005</v>
      </c>
      <c r="AS103" s="20">
        <v>-79.316000000000003</v>
      </c>
      <c r="AT103" s="20">
        <v>19.95</v>
      </c>
      <c r="AU103" s="20">
        <v>31.486000000000001</v>
      </c>
      <c r="AV103" s="20">
        <v>547.58000000000004</v>
      </c>
      <c r="AW103" s="50">
        <f>IFERROR(AVERAGE(INDEX(BC:BC,IFERROR(MATCH($B103-Annex!$B$4/60,$B:$B),2)):BC103),IF(Data!$B$2="",0,"-"))</f>
        <v>5.4469376790117275E+141</v>
      </c>
      <c r="AX103" s="50">
        <f>IFERROR(AVERAGE(INDEX(BD:BD,IFERROR(MATCH($B103-Annex!$B$4/60,$B:$B),2)):BD103),IF(Data!$B$2="",0,"-"))</f>
        <v>40.090134937251534</v>
      </c>
      <c r="AY103" s="50">
        <f>IFERROR(AVERAGE(INDEX(BE:BE,IFERROR(MATCH($B103-Annex!$B$4/60,$B:$B),2)):BE103),IF(Data!$B$2="",0,"-"))</f>
        <v>15.953530050123565</v>
      </c>
      <c r="AZ103" s="50">
        <f>IFERROR(AVERAGE(INDEX(BF:BF,IFERROR(MATCH($B103-Annex!$B$4/60,$B:$B),2)):BF103),IF(Data!$B$2="",0,"-"))</f>
        <v>84.630268606760424</v>
      </c>
      <c r="BA103" s="50">
        <f>IFERROR(AVERAGE(INDEX(BG:BG,IFERROR(MATCH($B103-Annex!$B$4/60,$B:$B),2)):BG103),IF(Data!$B$2="",0,"-"))</f>
        <v>-2.2274999999999997E+36</v>
      </c>
      <c r="BB103" s="50">
        <f>IFERROR(AVERAGE(INDEX(BH:BH,IFERROR(MATCH($B103-Annex!$B$4/60,$B:$B),2)):BH103),IF(Data!$B$2="",0,"-"))</f>
        <v>-1.5910714285714281E+36</v>
      </c>
      <c r="BC103" s="50">
        <f>IFERROR((5.670373*10^-8*(BI103+273.15)^4+((Annex!$B$5+Annex!$B$6)*(BI103-L103)+Annex!$B$7*(BI103-INDEX(BI:BI,IFERROR(MATCH($B103-Annex!$B$9/60,$B:$B),2)))/(60*($B103-INDEX($B:$B,IFERROR(MATCH($B103-Annex!$B$9/60,$B:$B),2)))))/Annex!$B$8)/1000,IF(Data!$B$2="",0,"-"))</f>
        <v>5.4469376790117275E+141</v>
      </c>
      <c r="BD103" s="50">
        <f>IFERROR((5.670373*10^-8*(BJ103+273.15)^4+((Annex!$B$5+Annex!$B$6)*(BJ103-O103)+Annex!$B$7*(BJ103-INDEX(BJ:BJ,IFERROR(MATCH($B103-Annex!$B$9/60,$B:$B),2)))/(60*($B103-INDEX($B:$B,IFERROR(MATCH($B103-Annex!$B$9/60,$B:$B),2)))))/Annex!$B$8)/1000,IF(Data!$B$2="",0,"-"))</f>
        <v>33.11954499442465</v>
      </c>
      <c r="BE103" s="50">
        <f>IFERROR((5.670373*10^-8*(BK103+273.15)^4+((Annex!$B$5+Annex!$B$6)*(BK103-R103)+Annex!$B$7*(BK103-INDEX(BK:BK,IFERROR(MATCH($B103-Annex!$B$9/60,$B:$B),2)))/(60*($B103-INDEX($B:$B,IFERROR(MATCH($B103-Annex!$B$9/60,$B:$B),2)))))/Annex!$B$8)/1000,IF(Data!$B$2="",0,"-"))</f>
        <v>38.857973355104868</v>
      </c>
      <c r="BF103" s="50">
        <f>IFERROR((5.670373*10^-8*(BL103+273.15)^4+((Annex!$B$5+Annex!$B$6)*(BL103-U103)+Annex!$B$7*(BL103-INDEX(BL:BL,IFERROR(MATCH($B103-Annex!$B$9/60,$B:$B),2)))/(60*($B103-INDEX($B:$B,IFERROR(MATCH($B103-Annex!$B$9/60,$B:$B),2)))))/Annex!$B$8)/1000,IF(Data!$B$2="",0,"-"))</f>
        <v>171.90396174508604</v>
      </c>
      <c r="BG103" s="50">
        <f>IFERROR((5.670373*10^-8*(BM103+273.15)^4+((Annex!$B$5+Annex!$B$6)*(BM103-X103)+Annex!$B$7*(BM103-INDEX(BM:BM,IFERROR(MATCH($B103-Annex!$B$9/60,$B:$B),2)))/(60*($B103-INDEX($B:$B,IFERROR(MATCH($B103-Annex!$B$9/60,$B:$B),2)))))/Annex!$B$8)/1000,IF(Data!$B$2="",0,"-"))</f>
        <v>-2.2274999999999997E+36</v>
      </c>
      <c r="BH103" s="50">
        <f>IFERROR((5.670373*10^-8*(BN103+273.15)^4+((Annex!$B$5+Annex!$B$6)*(BN103-AA103)+Annex!$B$7*(BN103-INDEX(BN:BN,IFERROR(MATCH($B103-Annex!$B$9/60,$B:$B),2)))/(60*($B103-INDEX($B:$B,IFERROR(MATCH($B103-Annex!$B$9/60,$B:$B),2)))))/Annex!$B$8)/1000,IF(Data!$B$2="",0,"-"))</f>
        <v>276.60422354484587</v>
      </c>
      <c r="BI103" s="20">
        <v>9.8999999999999993E+37</v>
      </c>
      <c r="BJ103" s="20">
        <v>482.68099999999998</v>
      </c>
      <c r="BK103" s="20">
        <v>385.65499999999997</v>
      </c>
      <c r="BL103" s="20">
        <v>624.55600000000004</v>
      </c>
      <c r="BM103" s="20">
        <v>867.87800000000004</v>
      </c>
      <c r="BN103" s="20">
        <v>813.45399999999995</v>
      </c>
    </row>
    <row r="104" spans="1:66" x14ac:dyDescent="0.3">
      <c r="A104" s="5">
        <v>103</v>
      </c>
      <c r="B104" s="19">
        <v>9.1134999983478338</v>
      </c>
      <c r="C104" s="20">
        <v>163.82930099999999</v>
      </c>
      <c r="D104" s="20">
        <v>161.929293</v>
      </c>
      <c r="E104" s="20">
        <v>217.359587</v>
      </c>
      <c r="F104" s="49">
        <f>IFERROR(SUM(C104:E104),IF(Data!$B$2="",0,"-"))</f>
        <v>543.11818100000005</v>
      </c>
      <c r="G104" s="50">
        <f>IFERROR(F104-Annex!$B$10,IF(Data!$B$2="",0,"-"))</f>
        <v>116.51018100000005</v>
      </c>
      <c r="H104" s="50">
        <f>IFERROR(AVERAGE(INDEX(G:G,IFERROR(MATCH($B104-Annex!$B$12/60,$B:$B),2)):G104),IF(Data!$B$2="",0,"-"))</f>
        <v>116.81559042857144</v>
      </c>
      <c r="I104" s="50">
        <f>IFERROR(-14000*(G104-INDEX(G:G,IFERROR(MATCH($B104-Annex!$B$11/60,$B:$B),2)))/(60*($B104-INDEX($B:$B,IFERROR(MATCH($B104-Annex!$B$11/60,$B:$B),2)))),IF(Data!$B$2="",0,"-"))</f>
        <v>424.46136740184005</v>
      </c>
      <c r="J104" s="50">
        <f>IFERROR(-14000*(H104-INDEX(H:H,IFERROR(MATCH($B104-Annex!$B$13/60,$B:$B),2)))/(60*($B104-INDEX($B:$B,IFERROR(MATCH($B104-Annex!$B$13/60,$B:$B),2)))),IF(Data!$B$2="",0,"-"))</f>
        <v>456.79686090010972</v>
      </c>
      <c r="K104" s="20">
        <v>2174.48956</v>
      </c>
      <c r="L104" s="20">
        <v>60.31</v>
      </c>
      <c r="M104" s="20">
        <v>1103.1310000000001</v>
      </c>
      <c r="N104" s="20">
        <v>560.12099999999998</v>
      </c>
      <c r="O104" s="20">
        <v>61.029000000000003</v>
      </c>
      <c r="P104" s="20">
        <v>434.94</v>
      </c>
      <c r="Q104" s="20">
        <v>-43.831000000000003</v>
      </c>
      <c r="R104" s="20">
        <v>250.40600000000001</v>
      </c>
      <c r="S104" s="20">
        <v>9.8999999999999993E+37</v>
      </c>
      <c r="T104" s="20">
        <v>500.363</v>
      </c>
      <c r="U104" s="20">
        <v>167.99600000000001</v>
      </c>
      <c r="V104" s="20">
        <v>536.67100000000005</v>
      </c>
      <c r="W104" s="20">
        <v>458.899</v>
      </c>
      <c r="X104" s="20">
        <v>9.8999999999999993E+37</v>
      </c>
      <c r="Y104" s="20">
        <v>-65.709999999999994</v>
      </c>
      <c r="Z104" s="20">
        <v>912.24199999999996</v>
      </c>
      <c r="AA104" s="20">
        <v>-46.335999999999999</v>
      </c>
      <c r="AB104" s="20">
        <v>288.93299999999999</v>
      </c>
      <c r="AC104" s="20">
        <v>938.43600000000004</v>
      </c>
      <c r="AD104" s="20">
        <v>208.41300000000001</v>
      </c>
      <c r="AE104" s="20">
        <v>137.91900000000001</v>
      </c>
      <c r="AF104" s="20">
        <v>-87.489000000000004</v>
      </c>
      <c r="AG104" s="20">
        <v>712.66499999999996</v>
      </c>
      <c r="AH104" s="50">
        <f>IFERROR(AVERAGE(INDEX(AL:AL,IFERROR(MATCH($B104-Annex!$B$4/60,$B:$B),2)):AL104),IF(Data!$B$2="",0,"-"))</f>
        <v>17.651656227435456</v>
      </c>
      <c r="AI104" s="50">
        <f>IFERROR(AVERAGE(INDEX(AM:AM,IFERROR(MATCH($B104-Annex!$B$4/60,$B:$B),2)):AM104),IF(Data!$B$2="",0,"-"))</f>
        <v>11.975648744611144</v>
      </c>
      <c r="AJ104" s="50">
        <f>IFERROR(AVERAGE(INDEX(AN:AN,IFERROR(MATCH($B104-Annex!$B$4/60,$B:$B),2)):AN104),IF(Data!$B$2="",0,"-"))</f>
        <v>9.8273133480885058</v>
      </c>
      <c r="AK104" s="50">
        <f>IFERROR(AVERAGE(INDEX(AO:AO,IFERROR(MATCH($B104-Annex!$B$4/60,$B:$B),2)):AO104),IF(Data!$B$2="",0,"-"))</f>
        <v>-9.5737815911343187</v>
      </c>
      <c r="AL104" s="50">
        <f>IFERROR((5.670373*10^-8*(AP104+273.15)^4+((Annex!$B$5+Annex!$B$6)*(AP104-L104)+Annex!$B$7*(AP104-INDEX(AP:AP,IFERROR(MATCH($B104-Annex!$B$9/60,$B:$B),2)))/(60*($B104-INDEX($B:$B,IFERROR(MATCH($B104-Annex!$B$9/60,$B:$B),2)))))/Annex!$B$8)/1000,IF(Data!$B$2="",0,"-"))</f>
        <v>37.304636408620368</v>
      </c>
      <c r="AM104" s="50">
        <f>IFERROR((5.670373*10^-8*(AQ104+273.15)^4+((Annex!$B$5+Annex!$B$6)*(AQ104-O104)+Annex!$B$7*(AQ104-INDEX(AQ:AQ,IFERROR(MATCH($B104-Annex!$B$9/60,$B:$B),2)))/(60*($B104-INDEX($B:$B,IFERROR(MATCH($B104-Annex!$B$9/60,$B:$B),2)))))/Annex!$B$8)/1000,IF(Data!$B$2="",0,"-"))</f>
        <v>118.81318825035055</v>
      </c>
      <c r="AN104" s="50">
        <f>IFERROR((5.670373*10^-8*(AR104+273.15)^4+((Annex!$B$5+Annex!$B$6)*(AR104-R104)+Annex!$B$7*(AR104-INDEX(AR:AR,IFERROR(MATCH($B104-Annex!$B$9/60,$B:$B),2)))/(60*($B104-INDEX($B:$B,IFERROR(MATCH($B104-Annex!$B$9/60,$B:$B),2)))))/Annex!$B$8)/1000,IF(Data!$B$2="",0,"-"))</f>
        <v>-106.8768348430787</v>
      </c>
      <c r="AO104" s="50">
        <f>IFERROR((5.670373*10^-8*(AS104+273.15)^4+((Annex!$B$5+Annex!$B$6)*(AS104-U104)+Annex!$B$7*(AS104-INDEX(AS:AS,IFERROR(MATCH($B104-Annex!$B$9/60,$B:$B),2)))/(60*($B104-INDEX($B:$B,IFERROR(MATCH($B104-Annex!$B$9/60,$B:$B),2)))))/Annex!$B$8)/1000,IF(Data!$B$2="",0,"-"))</f>
        <v>-3.800663889000405</v>
      </c>
      <c r="AP104" s="20">
        <v>186.911</v>
      </c>
      <c r="AQ104" s="20">
        <v>178.63900000000001</v>
      </c>
      <c r="AR104" s="20">
        <v>61.113999999999997</v>
      </c>
      <c r="AS104" s="20">
        <v>49.292999999999999</v>
      </c>
      <c r="AT104" s="20">
        <v>20.074000000000002</v>
      </c>
      <c r="AU104" s="20">
        <v>31.451000000000001</v>
      </c>
      <c r="AV104" s="20">
        <v>252.34899999999999</v>
      </c>
      <c r="AW104" s="50">
        <f>IFERROR(AVERAGE(INDEX(BC:BC,IFERROR(MATCH($B104-Annex!$B$4/60,$B:$B),2)):BC104),IF(Data!$B$2="",0,"-"))</f>
        <v>5.4469376790117275E+141</v>
      </c>
      <c r="AX104" s="50">
        <f>IFERROR(AVERAGE(INDEX(BD:BD,IFERROR(MATCH($B104-Annex!$B$4/60,$B:$B),2)):BD104),IF(Data!$B$2="",0,"-"))</f>
        <v>13.770244192900423</v>
      </c>
      <c r="AY104" s="50">
        <f>IFERROR(AVERAGE(INDEX(BE:BE,IFERROR(MATCH($B104-Annex!$B$4/60,$B:$B),2)):BE104),IF(Data!$B$2="",0,"-"))</f>
        <v>18.319409560728189</v>
      </c>
      <c r="AZ104" s="50">
        <f>IFERROR(AVERAGE(INDEX(BF:BF,IFERROR(MATCH($B104-Annex!$B$4/60,$B:$B),2)):BF104),IF(Data!$B$2="",0,"-"))</f>
        <v>58.540208087224592</v>
      </c>
      <c r="BA104" s="50">
        <f>IFERROR(AVERAGE(INDEX(BG:BG,IFERROR(MATCH($B104-Annex!$B$4/60,$B:$B),2)):BG104),IF(Data!$B$2="",0,"-"))</f>
        <v>-2.2274999999999997E+36</v>
      </c>
      <c r="BB104" s="50">
        <f>IFERROR(AVERAGE(INDEX(BH:BH,IFERROR(MATCH($B104-Annex!$B$4/60,$B:$B),2)):BH104),IF(Data!$B$2="",0,"-"))</f>
        <v>-1.2728571428571427E+36</v>
      </c>
      <c r="BC104" s="50">
        <f>IFERROR((5.670373*10^-8*(BI104+273.15)^4+((Annex!$B$5+Annex!$B$6)*(BI104-L104)+Annex!$B$7*(BI104-INDEX(BI:BI,IFERROR(MATCH($B104-Annex!$B$9/60,$B:$B),2)))/(60*($B104-INDEX($B:$B,IFERROR(MATCH($B104-Annex!$B$9/60,$B:$B),2)))))/Annex!$B$8)/1000,IF(Data!$B$2="",0,"-"))</f>
        <v>5.4469376790117275E+141</v>
      </c>
      <c r="BD104" s="50">
        <f>IFERROR((5.670373*10^-8*(BJ104+273.15)^4+((Annex!$B$5+Annex!$B$6)*(BJ104-O104)+Annex!$B$7*(BJ104-INDEX(BJ:BJ,IFERROR(MATCH($B104-Annex!$B$9/60,$B:$B),2)))/(60*($B104-INDEX($B:$B,IFERROR(MATCH($B104-Annex!$B$9/60,$B:$B),2)))))/Annex!$B$8)/1000,IF(Data!$B$2="",0,"-"))</f>
        <v>-43.674736713556513</v>
      </c>
      <c r="BE104" s="50">
        <f>IFERROR((5.670373*10^-8*(BK104+273.15)^4+((Annex!$B$5+Annex!$B$6)*(BK104-R104)+Annex!$B$7*(BK104-INDEX(BK:BK,IFERROR(MATCH($B104-Annex!$B$9/60,$B:$B),2)))/(60*($B104-INDEX($B:$B,IFERROR(MATCH($B104-Annex!$B$9/60,$B:$B),2)))))/Annex!$B$8)/1000,IF(Data!$B$2="",0,"-"))</f>
        <v>26.809827545091711</v>
      </c>
      <c r="BF104" s="50">
        <f>IFERROR((5.670373*10^-8*(BL104+273.15)^4+((Annex!$B$5+Annex!$B$6)*(BL104-U104)+Annex!$B$7*(BL104-INDEX(BL:BL,IFERROR(MATCH($B104-Annex!$B$9/60,$B:$B),2)))/(60*($B104-INDEX($B:$B,IFERROR(MATCH($B104-Annex!$B$9/60,$B:$B),2)))))/Annex!$B$8)/1000,IF(Data!$B$2="",0,"-"))</f>
        <v>-129.45974492206707</v>
      </c>
      <c r="BG104" s="50">
        <f>IFERROR((5.670373*10^-8*(BM104+273.15)^4+((Annex!$B$5+Annex!$B$6)*(BM104-X104)+Annex!$B$7*(BM104-INDEX(BM:BM,IFERROR(MATCH($B104-Annex!$B$9/60,$B:$B),2)))/(60*($B104-INDEX($B:$B,IFERROR(MATCH($B104-Annex!$B$9/60,$B:$B),2)))))/Annex!$B$8)/1000,IF(Data!$B$2="",0,"-"))</f>
        <v>-2.2274999999999997E+36</v>
      </c>
      <c r="BH104" s="50">
        <f>IFERROR((5.670373*10^-8*(BN104+273.15)^4+((Annex!$B$5+Annex!$B$6)*(BN104-AA104)+Annex!$B$7*(BN104-INDEX(BN:BN,IFERROR(MATCH($B104-Annex!$B$9/60,$B:$B),2)))/(60*($B104-INDEX($B:$B,IFERROR(MATCH($B104-Annex!$B$9/60,$B:$B),2)))))/Annex!$B$8)/1000,IF(Data!$B$2="",0,"-"))</f>
        <v>100.11600595793035</v>
      </c>
      <c r="BI104" s="20">
        <v>9.8999999999999993E+37</v>
      </c>
      <c r="BJ104" s="20">
        <v>489.97800000000001</v>
      </c>
      <c r="BK104" s="20">
        <v>396.41300000000001</v>
      </c>
      <c r="BL104" s="20">
        <v>332.81</v>
      </c>
      <c r="BM104" s="20">
        <v>802.86800000000005</v>
      </c>
      <c r="BN104" s="20">
        <v>716.32500000000005</v>
      </c>
    </row>
    <row r="105" spans="1:66" x14ac:dyDescent="0.3">
      <c r="A105" s="5">
        <v>104</v>
      </c>
      <c r="B105" s="19">
        <v>9.1984999983105808</v>
      </c>
      <c r="C105" s="20">
        <v>163.77152899999999</v>
      </c>
      <c r="D105" s="20">
        <v>162.03190799999999</v>
      </c>
      <c r="E105" s="20">
        <v>217.27810400000001</v>
      </c>
      <c r="F105" s="49">
        <f>IFERROR(SUM(C105:E105),IF(Data!$B$2="",0,"-"))</f>
        <v>543.08154100000002</v>
      </c>
      <c r="G105" s="50">
        <f>IFERROR(F105-Annex!$B$10,IF(Data!$B$2="",0,"-"))</f>
        <v>116.47354100000001</v>
      </c>
      <c r="H105" s="50">
        <f>IFERROR(AVERAGE(INDEX(G:G,IFERROR(MATCH($B105-Annex!$B$12/60,$B:$B),2)):G105),IF(Data!$B$2="",0,"-"))</f>
        <v>116.7224275714286</v>
      </c>
      <c r="I105" s="50">
        <f>IFERROR(-14000*(G105-INDEX(G:G,IFERROR(MATCH($B105-Annex!$B$11/60,$B:$B),2)))/(60*($B105-INDEX($B:$B,IFERROR(MATCH($B105-Annex!$B$11/60,$B:$B),2)))),IF(Data!$B$2="",0,"-"))</f>
        <v>462.24551944299139</v>
      </c>
      <c r="J105" s="50">
        <f>IFERROR(-14000*(H105-INDEX(H:H,IFERROR(MATCH($B105-Annex!$B$13/60,$B:$B),2)))/(60*($B105-INDEX($B:$B,IFERROR(MATCH($B105-Annex!$B$13/60,$B:$B),2)))),IF(Data!$B$2="",0,"-"))</f>
        <v>468.44613195672616</v>
      </c>
      <c r="K105" s="20">
        <v>1482.3587</v>
      </c>
      <c r="L105" s="20">
        <v>60.097000000000001</v>
      </c>
      <c r="M105" s="20">
        <v>322.70499999999998</v>
      </c>
      <c r="N105" s="20">
        <v>-4.4109999999999996</v>
      </c>
      <c r="O105" s="20">
        <v>-87.742000000000004</v>
      </c>
      <c r="P105" s="20">
        <v>359.35399999999998</v>
      </c>
      <c r="Q105" s="20">
        <v>342.64699999999999</v>
      </c>
      <c r="R105" s="20">
        <v>170.191</v>
      </c>
      <c r="S105" s="20">
        <v>243.61</v>
      </c>
      <c r="T105" s="20">
        <v>202.178</v>
      </c>
      <c r="U105" s="20">
        <v>174.02699999999999</v>
      </c>
      <c r="V105" s="20">
        <v>-21.786999999999999</v>
      </c>
      <c r="W105" s="20">
        <v>496.26400000000001</v>
      </c>
      <c r="X105" s="20">
        <v>9.8999999999999993E+37</v>
      </c>
      <c r="Y105" s="20">
        <v>333.654</v>
      </c>
      <c r="Z105" s="20">
        <v>9.8999999999999993E+37</v>
      </c>
      <c r="AA105" s="20">
        <v>-57.945</v>
      </c>
      <c r="AB105" s="20">
        <v>-15.193</v>
      </c>
      <c r="AC105" s="20">
        <v>518.82299999999998</v>
      </c>
      <c r="AD105" s="20">
        <v>181.727</v>
      </c>
      <c r="AE105" s="20">
        <v>554.11099999999999</v>
      </c>
      <c r="AF105" s="20">
        <v>240.333</v>
      </c>
      <c r="AG105" s="20">
        <v>419.041</v>
      </c>
      <c r="AH105" s="50">
        <f>IFERROR(AVERAGE(INDEX(AL:AL,IFERROR(MATCH($B105-Annex!$B$4/60,$B:$B),2)):AL105),IF(Data!$B$2="",0,"-"))</f>
        <v>23.811367972116177</v>
      </c>
      <c r="AI105" s="50">
        <f>IFERROR(AVERAGE(INDEX(AM:AM,IFERROR(MATCH($B105-Annex!$B$4/60,$B:$B),2)):AM105),IF(Data!$B$2="",0,"-"))</f>
        <v>17.34830489363593</v>
      </c>
      <c r="AJ105" s="50">
        <f>IFERROR(AVERAGE(INDEX(AN:AN,IFERROR(MATCH($B105-Annex!$B$4/60,$B:$B),2)):AN105),IF(Data!$B$2="",0,"-"))</f>
        <v>-15.161510962527467</v>
      </c>
      <c r="AK105" s="50">
        <f>IFERROR(AVERAGE(INDEX(AO:AO,IFERROR(MATCH($B105-Annex!$B$4/60,$B:$B),2)):AO105),IF(Data!$B$2="",0,"-"))</f>
        <v>-3.9558334903871573</v>
      </c>
      <c r="AL105" s="50">
        <f>IFERROR((5.670373*10^-8*(AP105+273.15)^4+((Annex!$B$5+Annex!$B$6)*(AP105-L105)+Annex!$B$7*(AP105-INDEX(AP:AP,IFERROR(MATCH($B105-Annex!$B$9/60,$B:$B),2)))/(60*($B105-INDEX($B:$B,IFERROR(MATCH($B105-Annex!$B$9/60,$B:$B),2)))))/Annex!$B$8)/1000,IF(Data!$B$2="",0,"-"))</f>
        <v>49.431436075041702</v>
      </c>
      <c r="AM105" s="50">
        <f>IFERROR((5.670373*10^-8*(AQ105+273.15)^4+((Annex!$B$5+Annex!$B$6)*(AQ105-O105)+Annex!$B$7*(AQ105-INDEX(AQ:AQ,IFERROR(MATCH($B105-Annex!$B$9/60,$B:$B),2)))/(60*($B105-INDEX($B:$B,IFERROR(MATCH($B105-Annex!$B$9/60,$B:$B),2)))))/Annex!$B$8)/1000,IF(Data!$B$2="",0,"-"))</f>
        <v>-76.839049688705202</v>
      </c>
      <c r="AN105" s="50">
        <f>IFERROR((5.670373*10^-8*(AR105+273.15)^4+((Annex!$B$5+Annex!$B$6)*(AR105-R105)+Annex!$B$7*(AR105-INDEX(AR:AR,IFERROR(MATCH($B105-Annex!$B$9/60,$B:$B),2)))/(60*($B105-INDEX($B:$B,IFERROR(MATCH($B105-Annex!$B$9/60,$B:$B),2)))))/Annex!$B$8)/1000,IF(Data!$B$2="",0,"-"))</f>
        <v>-92.915256280231731</v>
      </c>
      <c r="AO105" s="50">
        <f>IFERROR((5.670373*10^-8*(AS105+273.15)^4+((Annex!$B$5+Annex!$B$6)*(AS105-U105)+Annex!$B$7*(AS105-INDEX(AS:AS,IFERROR(MATCH($B105-Annex!$B$9/60,$B:$B),2)))/(60*($B105-INDEX($B:$B,IFERROR(MATCH($B105-Annex!$B$9/60,$B:$B),2)))))/Annex!$B$8)/1000,IF(Data!$B$2="",0,"-"))</f>
        <v>-24.410302698084816</v>
      </c>
      <c r="AP105" s="20">
        <v>232.45099999999999</v>
      </c>
      <c r="AQ105" s="20">
        <v>-126.857</v>
      </c>
      <c r="AR105" s="20">
        <v>-90.659000000000006</v>
      </c>
      <c r="AS105" s="20">
        <v>-113.95</v>
      </c>
      <c r="AT105" s="20">
        <v>20.067</v>
      </c>
      <c r="AU105" s="20">
        <v>31.460999999999999</v>
      </c>
      <c r="AV105" s="20">
        <v>319.38200000000001</v>
      </c>
      <c r="AW105" s="50">
        <f>IFERROR(AVERAGE(INDEX(BC:BC,IFERROR(MATCH($B105-Annex!$B$4/60,$B:$B),2)):BC105),IF(Data!$B$2="",0,"-"))</f>
        <v>5.4469376790117275E+141</v>
      </c>
      <c r="AX105" s="50">
        <f>IFERROR(AVERAGE(INDEX(BD:BD,IFERROR(MATCH($B105-Annex!$B$4/60,$B:$B),2)):BD105),IF(Data!$B$2="",0,"-"))</f>
        <v>14.632699905665087</v>
      </c>
      <c r="AY105" s="50">
        <f>IFERROR(AVERAGE(INDEX(BE:BE,IFERROR(MATCH($B105-Annex!$B$4/60,$B:$B),2)):BE105),IF(Data!$B$2="",0,"-"))</f>
        <v>25.068338212713517</v>
      </c>
      <c r="AZ105" s="50">
        <f>IFERROR(AVERAGE(INDEX(BF:BF,IFERROR(MATCH($B105-Annex!$B$4/60,$B:$B),2)):BF105),IF(Data!$B$2="",0,"-"))</f>
        <v>19.679261579962308</v>
      </c>
      <c r="BA105" s="50">
        <f>IFERROR(AVERAGE(INDEX(BG:BG,IFERROR(MATCH($B105-Annex!$B$4/60,$B:$B),2)):BG105),IF(Data!$B$2="",0,"-"))</f>
        <v>-2.2274999999999997E+36</v>
      </c>
      <c r="BB105" s="50">
        <f>IFERROR(AVERAGE(INDEX(BH:BH,IFERROR(MATCH($B105-Annex!$B$4/60,$B:$B),2)):BH105),IF(Data!$B$2="",0,"-"))</f>
        <v>-9.5464285714285695E+35</v>
      </c>
      <c r="BC105" s="50">
        <f>IFERROR((5.670373*10^-8*(BI105+273.15)^4+((Annex!$B$5+Annex!$B$6)*(BI105-L105)+Annex!$B$7*(BI105-INDEX(BI:BI,IFERROR(MATCH($B105-Annex!$B$9/60,$B:$B),2)))/(60*($B105-INDEX($B:$B,IFERROR(MATCH($B105-Annex!$B$9/60,$B:$B),2)))))/Annex!$B$8)/1000,IF(Data!$B$2="",0,"-"))</f>
        <v>5.4469376790117275E+141</v>
      </c>
      <c r="BD105" s="50">
        <f>IFERROR((5.670373*10^-8*(BJ105+273.15)^4+((Annex!$B$5+Annex!$B$6)*(BJ105-O105)+Annex!$B$7*(BJ105-INDEX(BJ:BJ,IFERROR(MATCH($B105-Annex!$B$9/60,$B:$B),2)))/(60*($B105-INDEX($B:$B,IFERROR(MATCH($B105-Annex!$B$9/60,$B:$B),2)))))/Annex!$B$8)/1000,IF(Data!$B$2="",0,"-"))</f>
        <v>65.227309798906305</v>
      </c>
      <c r="BE105" s="50">
        <f>IFERROR((5.670373*10^-8*(BK105+273.15)^4+((Annex!$B$5+Annex!$B$6)*(BK105-R105)+Annex!$B$7*(BK105-INDEX(BK:BK,IFERROR(MATCH($B105-Annex!$B$9/60,$B:$B),2)))/(60*($B105-INDEX($B:$B,IFERROR(MATCH($B105-Annex!$B$9/60,$B:$B),2)))))/Annex!$B$8)/1000,IF(Data!$B$2="",0,"-"))</f>
        <v>31.873631069160904</v>
      </c>
      <c r="BF105" s="50">
        <f>IFERROR((5.670373*10^-8*(BL105+273.15)^4+((Annex!$B$5+Annex!$B$6)*(BL105-U105)+Annex!$B$7*(BL105-INDEX(BL:BL,IFERROR(MATCH($B105-Annex!$B$9/60,$B:$B),2)))/(60*($B105-INDEX($B:$B,IFERROR(MATCH($B105-Annex!$B$9/60,$B:$B),2)))))/Annex!$B$8)/1000,IF(Data!$B$2="",0,"-"))</f>
        <v>-113.19569753146907</v>
      </c>
      <c r="BG105" s="50">
        <f>IFERROR((5.670373*10^-8*(BM105+273.15)^4+((Annex!$B$5+Annex!$B$6)*(BM105-X105)+Annex!$B$7*(BM105-INDEX(BM:BM,IFERROR(MATCH($B105-Annex!$B$9/60,$B:$B),2)))/(60*($B105-INDEX($B:$B,IFERROR(MATCH($B105-Annex!$B$9/60,$B:$B),2)))))/Annex!$B$8)/1000,IF(Data!$B$2="",0,"-"))</f>
        <v>-2.2274999999999997E+36</v>
      </c>
      <c r="BH105" s="50">
        <f>IFERROR((5.670373*10^-8*(BN105+273.15)^4+((Annex!$B$5+Annex!$B$6)*(BN105-AA105)+Annex!$B$7*(BN105-INDEX(BN:BN,IFERROR(MATCH($B105-Annex!$B$9/60,$B:$B),2)))/(60*($B105-INDEX($B:$B,IFERROR(MATCH($B105-Annex!$B$9/60,$B:$B),2)))))/Annex!$B$8)/1000,IF(Data!$B$2="",0,"-"))</f>
        <v>97.406394845734852</v>
      </c>
      <c r="BI105" s="20">
        <v>9.8999999999999993E+37</v>
      </c>
      <c r="BJ105" s="20">
        <v>534.82899999999995</v>
      </c>
      <c r="BK105" s="20">
        <v>412.44</v>
      </c>
      <c r="BL105" s="20">
        <v>377.88099999999997</v>
      </c>
      <c r="BM105" s="20">
        <v>736.60900000000004</v>
      </c>
      <c r="BN105" s="20">
        <v>811.952</v>
      </c>
    </row>
    <row r="106" spans="1:66" x14ac:dyDescent="0.3">
      <c r="A106" s="5">
        <v>105</v>
      </c>
      <c r="B106" s="19">
        <v>9.2881666752509773</v>
      </c>
      <c r="C106" s="20">
        <v>163.68202700000001</v>
      </c>
      <c r="D106" s="20">
        <v>162.027029</v>
      </c>
      <c r="E106" s="20">
        <v>217.261808</v>
      </c>
      <c r="F106" s="49">
        <f>IFERROR(SUM(C106:E106),IF(Data!$B$2="",0,"-"))</f>
        <v>542.97086400000001</v>
      </c>
      <c r="G106" s="50">
        <f>IFERROR(F106-Annex!$B$10,IF(Data!$B$2="",0,"-"))</f>
        <v>116.362864</v>
      </c>
      <c r="H106" s="50">
        <f>IFERROR(AVERAGE(INDEX(G:G,IFERROR(MATCH($B106-Annex!$B$12/60,$B:$B),2)):G106),IF(Data!$B$2="",0,"-"))</f>
        <v>116.60763357142858</v>
      </c>
      <c r="I106" s="50">
        <f>IFERROR(-14000*(G106-INDEX(G:G,IFERROR(MATCH($B106-Annex!$B$11/60,$B:$B),2)))/(60*($B106-INDEX($B:$B,IFERROR(MATCH($B106-Annex!$B$11/60,$B:$B),2)))),IF(Data!$B$2="",0,"-"))</f>
        <v>332.99809097710011</v>
      </c>
      <c r="J106" s="50">
        <f>IFERROR(-14000*(H106-INDEX(H:H,IFERROR(MATCH($B106-Annex!$B$13/60,$B:$B),2)))/(60*($B106-INDEX($B:$B,IFERROR(MATCH($B106-Annex!$B$13/60,$B:$B),2)))),IF(Data!$B$2="",0,"-"))</f>
        <v>457.80336135083064</v>
      </c>
      <c r="K106" s="20">
        <v>890.79882999999995</v>
      </c>
      <c r="L106" s="20">
        <v>58.79</v>
      </c>
      <c r="M106" s="20">
        <v>9.8999999999999993E+37</v>
      </c>
      <c r="N106" s="20">
        <v>1.1950000000000001</v>
      </c>
      <c r="O106" s="20">
        <v>14.904</v>
      </c>
      <c r="P106" s="20">
        <v>243.75</v>
      </c>
      <c r="Q106" s="20">
        <v>302.11399999999998</v>
      </c>
      <c r="R106" s="20">
        <v>-5.4930000000000003</v>
      </c>
      <c r="S106" s="20">
        <v>453.25700000000001</v>
      </c>
      <c r="T106" s="20">
        <v>300.70800000000003</v>
      </c>
      <c r="U106" s="20">
        <v>79.263999999999996</v>
      </c>
      <c r="V106" s="20">
        <v>-48.725000000000001</v>
      </c>
      <c r="W106" s="20">
        <v>190.39</v>
      </c>
      <c r="X106" s="20">
        <v>9.8999999999999993E+37</v>
      </c>
      <c r="Y106" s="20">
        <v>306.29500000000002</v>
      </c>
      <c r="Z106" s="20">
        <v>9.8999999999999993E+37</v>
      </c>
      <c r="AA106" s="20">
        <v>9.8999999999999993E+37</v>
      </c>
      <c r="AB106" s="20">
        <v>161.369</v>
      </c>
      <c r="AC106" s="20">
        <v>447.43599999999998</v>
      </c>
      <c r="AD106" s="20">
        <v>1.034</v>
      </c>
      <c r="AE106" s="20">
        <v>612.423</v>
      </c>
      <c r="AF106" s="20">
        <v>442.61900000000003</v>
      </c>
      <c r="AG106" s="20">
        <v>525.43399999999997</v>
      </c>
      <c r="AH106" s="50">
        <f>IFERROR(AVERAGE(INDEX(AL:AL,IFERROR(MATCH($B106-Annex!$B$4/60,$B:$B),2)):AL106),IF(Data!$B$2="",0,"-"))</f>
        <v>31.511920638656115</v>
      </c>
      <c r="AI106" s="50">
        <f>IFERROR(AVERAGE(INDEX(AM:AM,IFERROR(MATCH($B106-Annex!$B$4/60,$B:$B),2)):AM106),IF(Data!$B$2="",0,"-"))</f>
        <v>8.2389613039554028</v>
      </c>
      <c r="AJ106" s="50">
        <f>IFERROR(AVERAGE(INDEX(AN:AN,IFERROR(MATCH($B106-Annex!$B$4/60,$B:$B),2)):AN106),IF(Data!$B$2="",0,"-"))</f>
        <v>-26.291837558112977</v>
      </c>
      <c r="AK106" s="50">
        <f>IFERROR(AVERAGE(INDEX(AO:AO,IFERROR(MATCH($B106-Annex!$B$4/60,$B:$B),2)):AO106),IF(Data!$B$2="",0,"-"))</f>
        <v>-24.561561196172882</v>
      </c>
      <c r="AL106" s="50">
        <f>IFERROR((5.670373*10^-8*(AP106+273.15)^4+((Annex!$B$5+Annex!$B$6)*(AP106-L106)+Annex!$B$7*(AP106-INDEX(AP:AP,IFERROR(MATCH($B106-Annex!$B$9/60,$B:$B),2)))/(60*($B106-INDEX($B:$B,IFERROR(MATCH($B106-Annex!$B$9/60,$B:$B),2)))))/Annex!$B$8)/1000,IF(Data!$B$2="",0,"-"))</f>
        <v>61.971892809160806</v>
      </c>
      <c r="AM106" s="50">
        <f>IFERROR((5.670373*10^-8*(AQ106+273.15)^4+((Annex!$B$5+Annex!$B$6)*(AQ106-O106)+Annex!$B$7*(AQ106-INDEX(AQ:AQ,IFERROR(MATCH($B106-Annex!$B$9/60,$B:$B),2)))/(60*($B106-INDEX($B:$B,IFERROR(MATCH($B106-Annex!$B$9/60,$B:$B),2)))))/Annex!$B$8)/1000,IF(Data!$B$2="",0,"-"))</f>
        <v>-50.001801692332577</v>
      </c>
      <c r="AN106" s="50">
        <f>IFERROR((5.670373*10^-8*(AR106+273.15)^4+((Annex!$B$5+Annex!$B$6)*(AR106-R106)+Annex!$B$7*(AR106-INDEX(AR:AR,IFERROR(MATCH($B106-Annex!$B$9/60,$B:$B),2)))/(60*($B106-INDEX($B:$B,IFERROR(MATCH($B106-Annex!$B$9/60,$B:$B),2)))))/Annex!$B$8)/1000,IF(Data!$B$2="",0,"-"))</f>
        <v>-33.317761014944075</v>
      </c>
      <c r="AO106" s="50">
        <f>IFERROR((5.670373*10^-8*(AS106+273.15)^4+((Annex!$B$5+Annex!$B$6)*(AS106-U106)+Annex!$B$7*(AS106-INDEX(AS:AS,IFERROR(MATCH($B106-Annex!$B$9/60,$B:$B),2)))/(60*($B106-INDEX($B:$B,IFERROR(MATCH($B106-Annex!$B$9/60,$B:$B),2)))))/Annex!$B$8)/1000,IF(Data!$B$2="",0,"-"))</f>
        <v>-72.526269481650232</v>
      </c>
      <c r="AP106" s="20">
        <v>288.97800000000001</v>
      </c>
      <c r="AQ106" s="20">
        <v>74.495999999999995</v>
      </c>
      <c r="AR106" s="20">
        <v>-5.9509999999999996</v>
      </c>
      <c r="AS106" s="20">
        <v>-88.099000000000004</v>
      </c>
      <c r="AT106" s="20">
        <v>20.048999999999999</v>
      </c>
      <c r="AU106" s="20">
        <v>31.443999999999999</v>
      </c>
      <c r="AV106" s="20">
        <v>306.87599999999998</v>
      </c>
      <c r="AW106" s="50">
        <f>IFERROR(AVERAGE(INDEX(BC:BC,IFERROR(MATCH($B106-Annex!$B$4/60,$B:$B),2)):BC106),IF(Data!$B$2="",0,"-"))</f>
        <v>5.4469376790117275E+141</v>
      </c>
      <c r="AX106" s="50">
        <f>IFERROR(AVERAGE(INDEX(BD:BD,IFERROR(MATCH($B106-Annex!$B$4/60,$B:$B),2)):BD106),IF(Data!$B$2="",0,"-"))</f>
        <v>25.015193180023115</v>
      </c>
      <c r="AY106" s="50">
        <f>IFERROR(AVERAGE(INDEX(BE:BE,IFERROR(MATCH($B106-Annex!$B$4/60,$B:$B),2)):BE106),IF(Data!$B$2="",0,"-"))</f>
        <v>36.672182697585335</v>
      </c>
      <c r="AZ106" s="50">
        <f>IFERROR(AVERAGE(INDEX(BF:BF,IFERROR(MATCH($B106-Annex!$B$4/60,$B:$B),2)):BF106),IF(Data!$B$2="",0,"-"))</f>
        <v>6.3530361005650446</v>
      </c>
      <c r="BA106" s="50">
        <f>IFERROR(AVERAGE(INDEX(BG:BG,IFERROR(MATCH($B106-Annex!$B$4/60,$B:$B),2)):BG106),IF(Data!$B$2="",0,"-"))</f>
        <v>-2.2274999999999997E+36</v>
      </c>
      <c r="BB106" s="50">
        <f>IFERROR(AVERAGE(INDEX(BH:BH,IFERROR(MATCH($B106-Annex!$B$4/60,$B:$B),2)):BH106),IF(Data!$B$2="",0,"-"))</f>
        <v>-9.5464285714285695E+35</v>
      </c>
      <c r="BC106" s="50">
        <f>IFERROR((5.670373*10^-8*(BI106+273.15)^4+((Annex!$B$5+Annex!$B$6)*(BI106-L106)+Annex!$B$7*(BI106-INDEX(BI:BI,IFERROR(MATCH($B106-Annex!$B$9/60,$B:$B),2)))/(60*($B106-INDEX($B:$B,IFERROR(MATCH($B106-Annex!$B$9/60,$B:$B),2)))))/Annex!$B$8)/1000,IF(Data!$B$2="",0,"-"))</f>
        <v>5.4469376790117275E+141</v>
      </c>
      <c r="BD106" s="50">
        <f>IFERROR((5.670373*10^-8*(BJ106+273.15)^4+((Annex!$B$5+Annex!$B$6)*(BJ106-O106)+Annex!$B$7*(BJ106-INDEX(BJ:BJ,IFERROR(MATCH($B106-Annex!$B$9/60,$B:$B),2)))/(60*($B106-INDEX($B:$B,IFERROR(MATCH($B106-Annex!$B$9/60,$B:$B),2)))))/Annex!$B$8)/1000,IF(Data!$B$2="",0,"-"))</f>
        <v>74.684259129681607</v>
      </c>
      <c r="BE106" s="50">
        <f>IFERROR((5.670373*10^-8*(BK106+273.15)^4+((Annex!$B$5+Annex!$B$6)*(BK106-R106)+Annex!$B$7*(BK106-INDEX(BK:BK,IFERROR(MATCH($B106-Annex!$B$9/60,$B:$B),2)))/(60*($B106-INDEX($B:$B,IFERROR(MATCH($B106-Annex!$B$9/60,$B:$B),2)))))/Annex!$B$8)/1000,IF(Data!$B$2="",0,"-"))</f>
        <v>45.667518383840431</v>
      </c>
      <c r="BF106" s="50">
        <f>IFERROR((5.670373*10^-8*(BL106+273.15)^4+((Annex!$B$5+Annex!$B$6)*(BL106-U106)+Annex!$B$7*(BL106-INDEX(BL:BL,IFERROR(MATCH($B106-Annex!$B$9/60,$B:$B),2)))/(60*($B106-INDEX($B:$B,IFERROR(MATCH($B106-Annex!$B$9/60,$B:$B),2)))))/Annex!$B$8)/1000,IF(Data!$B$2="",0,"-"))</f>
        <v>12.488212902520969</v>
      </c>
      <c r="BG106" s="50">
        <f>IFERROR((5.670373*10^-8*(BM106+273.15)^4+((Annex!$B$5+Annex!$B$6)*(BM106-X106)+Annex!$B$7*(BM106-INDEX(BM:BM,IFERROR(MATCH($B106-Annex!$B$9/60,$B:$B),2)))/(60*($B106-INDEX($B:$B,IFERROR(MATCH($B106-Annex!$B$9/60,$B:$B),2)))))/Annex!$B$8)/1000,IF(Data!$B$2="",0,"-"))</f>
        <v>-2.2274999999999997E+36</v>
      </c>
      <c r="BH106" s="50">
        <f>IFERROR((5.670373*10^-8*(BN106+273.15)^4+((Annex!$B$5+Annex!$B$6)*(BN106-AA106)+Annex!$B$7*(BN106-INDEX(BN:BN,IFERROR(MATCH($B106-Annex!$B$9/60,$B:$B),2)))/(60*($B106-INDEX($B:$B,IFERROR(MATCH($B106-Annex!$B$9/60,$B:$B),2)))))/Annex!$B$8)/1000,IF(Data!$B$2="",0,"-"))</f>
        <v>-2.2274999999999997E+36</v>
      </c>
      <c r="BI106" s="20">
        <v>9.8999999999999993E+37</v>
      </c>
      <c r="BJ106" s="20">
        <v>560.03099999999995</v>
      </c>
      <c r="BK106" s="20">
        <v>438.58300000000003</v>
      </c>
      <c r="BL106" s="20">
        <v>331.30799999999999</v>
      </c>
      <c r="BM106" s="20">
        <v>705.99400000000003</v>
      </c>
      <c r="BN106" s="20">
        <v>786.89099999999996</v>
      </c>
    </row>
    <row r="107" spans="1:66" x14ac:dyDescent="0.3">
      <c r="A107" s="5">
        <v>106</v>
      </c>
      <c r="B107" s="19">
        <v>9.3730000010691583</v>
      </c>
      <c r="C107" s="20">
        <v>163.712129</v>
      </c>
      <c r="D107" s="20">
        <v>162.07181700000001</v>
      </c>
      <c r="E107" s="20">
        <v>217.23003</v>
      </c>
      <c r="F107" s="49">
        <f>IFERROR(SUM(C107:E107),IF(Data!$B$2="",0,"-"))</f>
        <v>543.01397599999996</v>
      </c>
      <c r="G107" s="50">
        <f>IFERROR(F107-Annex!$B$10,IF(Data!$B$2="",0,"-"))</f>
        <v>116.40597599999995</v>
      </c>
      <c r="H107" s="50">
        <f>IFERROR(AVERAGE(INDEX(G:G,IFERROR(MATCH($B107-Annex!$B$12/60,$B:$B),2)):G107),IF(Data!$B$2="",0,"-"))</f>
        <v>116.53819671428573</v>
      </c>
      <c r="I107" s="50">
        <f>IFERROR(-14000*(G107-INDEX(G:G,IFERROR(MATCH($B107-Annex!$B$11/60,$B:$B),2)))/(60*($B107-INDEX($B:$B,IFERROR(MATCH($B107-Annex!$B$11/60,$B:$B),2)))),IF(Data!$B$2="",0,"-"))</f>
        <v>203.00632960597142</v>
      </c>
      <c r="J107" s="50">
        <f>IFERROR(-14000*(H107-INDEX(H:H,IFERROR(MATCH($B107-Annex!$B$13/60,$B:$B),2)))/(60*($B107-INDEX($B:$B,IFERROR(MATCH($B107-Annex!$B$13/60,$B:$B),2)))),IF(Data!$B$2="",0,"-"))</f>
        <v>416.49019836280956</v>
      </c>
      <c r="K107" s="20">
        <v>1255.0547999999999</v>
      </c>
      <c r="L107" s="20">
        <v>59.552999999999997</v>
      </c>
      <c r="M107" s="20">
        <v>9.8999999999999993E+37</v>
      </c>
      <c r="N107" s="20">
        <v>265.13299999999998</v>
      </c>
      <c r="O107" s="20">
        <v>162.52699999999999</v>
      </c>
      <c r="P107" s="20">
        <v>32.451000000000001</v>
      </c>
      <c r="Q107" s="20">
        <v>9.8999999999999993E+37</v>
      </c>
      <c r="R107" s="20">
        <v>208.005</v>
      </c>
      <c r="S107" s="20">
        <v>388.37099999999998</v>
      </c>
      <c r="T107" s="20">
        <v>778.18899999999996</v>
      </c>
      <c r="U107" s="20">
        <v>204.45599999999999</v>
      </c>
      <c r="V107" s="20">
        <v>311.60000000000002</v>
      </c>
      <c r="W107" s="20">
        <v>-115.893</v>
      </c>
      <c r="X107" s="20">
        <v>9.8999999999999993E+37</v>
      </c>
      <c r="Y107" s="20">
        <v>-160.97200000000001</v>
      </c>
      <c r="Z107" s="20">
        <v>9.8999999999999993E+37</v>
      </c>
      <c r="AA107" s="20">
        <v>9.8999999999999993E+37</v>
      </c>
      <c r="AB107" s="20">
        <v>702.38</v>
      </c>
      <c r="AC107" s="20">
        <v>692.06799999999998</v>
      </c>
      <c r="AD107" s="20">
        <v>9.8999999999999993E+37</v>
      </c>
      <c r="AE107" s="20">
        <v>90.938999999999993</v>
      </c>
      <c r="AF107" s="20">
        <v>414.61399999999998</v>
      </c>
      <c r="AG107" s="20">
        <v>976.07600000000002</v>
      </c>
      <c r="AH107" s="50">
        <f>IFERROR(AVERAGE(INDEX(AL:AL,IFERROR(MATCH($B107-Annex!$B$4/60,$B:$B),2)):AL107),IF(Data!$B$2="",0,"-"))</f>
        <v>40.376018533589942</v>
      </c>
      <c r="AI107" s="50">
        <f>IFERROR(AVERAGE(INDEX(AM:AM,IFERROR(MATCH($B107-Annex!$B$4/60,$B:$B),2)):AM107),IF(Data!$B$2="",0,"-"))</f>
        <v>36.175593977905571</v>
      </c>
      <c r="AJ107" s="50">
        <f>IFERROR(AVERAGE(INDEX(AN:AN,IFERROR(MATCH($B107-Annex!$B$4/60,$B:$B),2)):AN107),IF(Data!$B$2="",0,"-"))</f>
        <v>-33.574849647591044</v>
      </c>
      <c r="AK107" s="50">
        <f>IFERROR(AVERAGE(INDEX(AO:AO,IFERROR(MATCH($B107-Annex!$B$4/60,$B:$B),2)):AO107),IF(Data!$B$2="",0,"-"))</f>
        <v>-31.225389965784835</v>
      </c>
      <c r="AL107" s="50">
        <f>IFERROR((5.670373*10^-8*(AP107+273.15)^4+((Annex!$B$5+Annex!$B$6)*(AP107-L107)+Annex!$B$7*(AP107-INDEX(AP:AP,IFERROR(MATCH($B107-Annex!$B$9/60,$B:$B),2)))/(60*($B107-INDEX($B:$B,IFERROR(MATCH($B107-Annex!$B$9/60,$B:$B),2)))))/Annex!$B$8)/1000,IF(Data!$B$2="",0,"-"))</f>
        <v>72.723715695828233</v>
      </c>
      <c r="AM107" s="50">
        <f>IFERROR((5.670373*10^-8*(AQ107+273.15)^4+((Annex!$B$5+Annex!$B$6)*(AQ107-O107)+Annex!$B$7*(AQ107-INDEX(AQ:AQ,IFERROR(MATCH($B107-Annex!$B$9/60,$B:$B),2)))/(60*($B107-INDEX($B:$B,IFERROR(MATCH($B107-Annex!$B$9/60,$B:$B),2)))))/Annex!$B$8)/1000,IF(Data!$B$2="",0,"-"))</f>
        <v>130.88612889275109</v>
      </c>
      <c r="AN107" s="50">
        <f>IFERROR((5.670373*10^-8*(AR107+273.15)^4+((Annex!$B$5+Annex!$B$6)*(AR107-R107)+Annex!$B$7*(AR107-INDEX(AR:AR,IFERROR(MATCH($B107-Annex!$B$9/60,$B:$B),2)))/(60*($B107-INDEX($B:$B,IFERROR(MATCH($B107-Annex!$B$9/60,$B:$B),2)))))/Annex!$B$8)/1000,IF(Data!$B$2="",0,"-"))</f>
        <v>6.0658757909689234</v>
      </c>
      <c r="AO107" s="50">
        <f>IFERROR((5.670373*10^-8*(AS107+273.15)^4+((Annex!$B$5+Annex!$B$6)*(AS107-U107)+Annex!$B$7*(AS107-INDEX(AS:AS,IFERROR(MATCH($B107-Annex!$B$9/60,$B:$B),2)))/(60*($B107-INDEX($B:$B,IFERROR(MATCH($B107-Annex!$B$9/60,$B:$B),2)))))/Annex!$B$8)/1000,IF(Data!$B$2="",0,"-"))</f>
        <v>69.336743674966925</v>
      </c>
      <c r="AP107" s="20">
        <v>347.745</v>
      </c>
      <c r="AQ107" s="20">
        <v>132.45599999999999</v>
      </c>
      <c r="AR107" s="20">
        <v>-66.453000000000003</v>
      </c>
      <c r="AS107" s="20">
        <v>31.135000000000002</v>
      </c>
      <c r="AT107" s="20">
        <v>20.091999999999999</v>
      </c>
      <c r="AU107" s="20">
        <v>31.451000000000001</v>
      </c>
      <c r="AV107" s="20">
        <v>289.31200000000001</v>
      </c>
      <c r="AW107" s="50">
        <f>IFERROR(AVERAGE(INDEX(BC:BC,IFERROR(MATCH($B107-Annex!$B$4/60,$B:$B),2)):BC107),IF(Data!$B$2="",0,"-"))</f>
        <v>5.4469376790117275E+141</v>
      </c>
      <c r="AX107" s="50">
        <f>IFERROR(AVERAGE(INDEX(BD:BD,IFERROR(MATCH($B107-Annex!$B$4/60,$B:$B),2)):BD107),IF(Data!$B$2="",0,"-"))</f>
        <v>16.817082849917877</v>
      </c>
      <c r="AY107" s="50">
        <f>IFERROR(AVERAGE(INDEX(BE:BE,IFERROR(MATCH($B107-Annex!$B$4/60,$B:$B),2)):BE107),IF(Data!$B$2="",0,"-"))</f>
        <v>38.166371460613689</v>
      </c>
      <c r="AZ107" s="50">
        <f>IFERROR(AVERAGE(INDEX(BF:BF,IFERROR(MATCH($B107-Annex!$B$4/60,$B:$B),2)):BF107),IF(Data!$B$2="",0,"-"))</f>
        <v>5.1004024637642731</v>
      </c>
      <c r="BA107" s="50">
        <f>IFERROR(AVERAGE(INDEX(BG:BG,IFERROR(MATCH($B107-Annex!$B$4/60,$B:$B),2)):BG107),IF(Data!$B$2="",0,"-"))</f>
        <v>-2.2274999999999997E+36</v>
      </c>
      <c r="BB107" s="50">
        <f>IFERROR(AVERAGE(INDEX(BH:BH,IFERROR(MATCH($B107-Annex!$B$4/60,$B:$B),2)):BH107),IF(Data!$B$2="",0,"-"))</f>
        <v>-1.2728571428571427E+36</v>
      </c>
      <c r="BC107" s="50">
        <f>IFERROR((5.670373*10^-8*(BI107+273.15)^4+((Annex!$B$5+Annex!$B$6)*(BI107-L107)+Annex!$B$7*(BI107-INDEX(BI:BI,IFERROR(MATCH($B107-Annex!$B$9/60,$B:$B),2)))/(60*($B107-INDEX($B:$B,IFERROR(MATCH($B107-Annex!$B$9/60,$B:$B),2)))))/Annex!$B$8)/1000,IF(Data!$B$2="",0,"-"))</f>
        <v>5.4469376790117275E+141</v>
      </c>
      <c r="BD107" s="50">
        <f>IFERROR((5.670373*10^-8*(BJ107+273.15)^4+((Annex!$B$5+Annex!$B$6)*(BJ107-O107)+Annex!$B$7*(BJ107-INDEX(BJ:BJ,IFERROR(MATCH($B107-Annex!$B$9/60,$B:$B),2)))/(60*($B107-INDEX($B:$B,IFERROR(MATCH($B107-Annex!$B$9/60,$B:$B),2)))))/Annex!$B$8)/1000,IF(Data!$B$2="",0,"-"))</f>
        <v>21.760567653206412</v>
      </c>
      <c r="BE107" s="50">
        <f>IFERROR((5.670373*10^-8*(BK107+273.15)^4+((Annex!$B$5+Annex!$B$6)*(BK107-R107)+Annex!$B$7*(BK107-INDEX(BK:BK,IFERROR(MATCH($B107-Annex!$B$9/60,$B:$B),2)))/(60*($B107-INDEX($B:$B,IFERROR(MATCH($B107-Annex!$B$9/60,$B:$B),2)))))/Annex!$B$8)/1000,IF(Data!$B$2="",0,"-"))</f>
        <v>49.075147956235568</v>
      </c>
      <c r="BF107" s="50">
        <f>IFERROR((5.670373*10^-8*(BL107+273.15)^4+((Annex!$B$5+Annex!$B$6)*(BL107-U107)+Annex!$B$7*(BL107-INDEX(BL:BL,IFERROR(MATCH($B107-Annex!$B$9/60,$B:$B),2)))/(60*($B107-INDEX($B:$B,IFERROR(MATCH($B107-Annex!$B$9/60,$B:$B),2)))))/Annex!$B$8)/1000,IF(Data!$B$2="",0,"-"))</f>
        <v>1.3559634365006867</v>
      </c>
      <c r="BG107" s="50">
        <f>IFERROR((5.670373*10^-8*(BM107+273.15)^4+((Annex!$B$5+Annex!$B$6)*(BM107-X107)+Annex!$B$7*(BM107-INDEX(BM:BM,IFERROR(MATCH($B107-Annex!$B$9/60,$B:$B),2)))/(60*($B107-INDEX($B:$B,IFERROR(MATCH($B107-Annex!$B$9/60,$B:$B),2)))))/Annex!$B$8)/1000,IF(Data!$B$2="",0,"-"))</f>
        <v>-2.2274999999999997E+36</v>
      </c>
      <c r="BH107" s="50">
        <f>IFERROR((5.670373*10^-8*(BN107+273.15)^4+((Annex!$B$5+Annex!$B$6)*(BN107-AA107)+Annex!$B$7*(BN107-INDEX(BN:BN,IFERROR(MATCH($B107-Annex!$B$9/60,$B:$B),2)))/(60*($B107-INDEX($B:$B,IFERROR(MATCH($B107-Annex!$B$9/60,$B:$B),2)))))/Annex!$B$8)/1000,IF(Data!$B$2="",0,"-"))</f>
        <v>-2.2274999999999997E+36</v>
      </c>
      <c r="BI107" s="20">
        <v>9.8999999999999993E+37</v>
      </c>
      <c r="BJ107" s="20">
        <v>517.97799999999995</v>
      </c>
      <c r="BK107" s="20">
        <v>465.16800000000001</v>
      </c>
      <c r="BL107" s="20">
        <v>356.05799999999999</v>
      </c>
      <c r="BM107" s="20">
        <v>939.01</v>
      </c>
      <c r="BN107" s="20">
        <v>682.553</v>
      </c>
    </row>
    <row r="108" spans="1:66" x14ac:dyDescent="0.3">
      <c r="A108" s="5">
        <v>107</v>
      </c>
      <c r="B108" s="19">
        <v>9.4566666707396507</v>
      </c>
      <c r="C108" s="20">
        <v>163.68365600000001</v>
      </c>
      <c r="D108" s="20">
        <v>162.11660499999999</v>
      </c>
      <c r="E108" s="20">
        <v>217.15750600000001</v>
      </c>
      <c r="F108" s="49">
        <f>IFERROR(SUM(C108:E108),IF(Data!$B$2="",0,"-"))</f>
        <v>542.95776699999999</v>
      </c>
      <c r="G108" s="50">
        <f>IFERROR(F108-Annex!$B$10,IF(Data!$B$2="",0,"-"))</f>
        <v>116.34976699999999</v>
      </c>
      <c r="H108" s="50">
        <f>IFERROR(AVERAGE(INDEX(G:G,IFERROR(MATCH($B108-Annex!$B$12/60,$B:$B),2)):G108),IF(Data!$B$2="",0,"-"))</f>
        <v>116.48469914285715</v>
      </c>
      <c r="I108" s="50">
        <f>IFERROR(-14000*(G108-INDEX(G:G,IFERROR(MATCH($B108-Annex!$B$11/60,$B:$B),2)))/(60*($B108-INDEX($B:$B,IFERROR(MATCH($B108-Annex!$B$11/60,$B:$B),2)))),IF(Data!$B$2="",0,"-"))</f>
        <v>209.28491254309387</v>
      </c>
      <c r="J108" s="50">
        <f>IFERROR(-14000*(H108-INDEX(H:H,IFERROR(MATCH($B108-Annex!$B$13/60,$B:$B),2)))/(60*($B108-INDEX($B:$B,IFERROR(MATCH($B108-Annex!$B$13/60,$B:$B),2)))),IF(Data!$B$2="",0,"-"))</f>
        <v>375.44598793948558</v>
      </c>
      <c r="K108" s="20">
        <v>1534.0656899999999</v>
      </c>
      <c r="L108" s="20">
        <v>61.542000000000002</v>
      </c>
      <c r="M108" s="20">
        <v>9.8999999999999993E+37</v>
      </c>
      <c r="N108" s="20">
        <v>646.83399999999995</v>
      </c>
      <c r="O108" s="20">
        <v>-115.768</v>
      </c>
      <c r="P108" s="20">
        <v>147.07300000000001</v>
      </c>
      <c r="Q108" s="20">
        <v>9.8999999999999993E+37</v>
      </c>
      <c r="R108" s="20">
        <v>27.940999999999999</v>
      </c>
      <c r="S108" s="20">
        <v>195.03800000000001</v>
      </c>
      <c r="T108" s="20">
        <v>865.94100000000003</v>
      </c>
      <c r="U108" s="20">
        <v>45.091000000000001</v>
      </c>
      <c r="V108" s="20">
        <v>627.85799999999995</v>
      </c>
      <c r="W108" s="20">
        <v>-33.398000000000003</v>
      </c>
      <c r="X108" s="20">
        <v>9.8999999999999993E+37</v>
      </c>
      <c r="Y108" s="20">
        <v>9.8999999999999993E+37</v>
      </c>
      <c r="Z108" s="20">
        <v>1272.7670000000001</v>
      </c>
      <c r="AA108" s="20">
        <v>9.8999999999999993E+37</v>
      </c>
      <c r="AB108" s="20">
        <v>770.03499999999997</v>
      </c>
      <c r="AC108" s="20">
        <v>1100.9870000000001</v>
      </c>
      <c r="AD108" s="20">
        <v>9.8999999999999993E+37</v>
      </c>
      <c r="AE108" s="20">
        <v>-145.52699999999999</v>
      </c>
      <c r="AF108" s="20">
        <v>194.87799999999999</v>
      </c>
      <c r="AG108" s="20">
        <v>1057.75</v>
      </c>
      <c r="AH108" s="50">
        <f>IFERROR(AVERAGE(INDEX(AL:AL,IFERROR(MATCH($B108-Annex!$B$4/60,$B:$B),2)):AL108),IF(Data!$B$2="",0,"-"))</f>
        <v>49.861001041517135</v>
      </c>
      <c r="AI108" s="50">
        <f>IFERROR(AVERAGE(INDEX(AM:AM,IFERROR(MATCH($B108-Annex!$B$4/60,$B:$B),2)):AM108),IF(Data!$B$2="",0,"-"))</f>
        <v>60.645197058216404</v>
      </c>
      <c r="AJ108" s="50">
        <f>IFERROR(AVERAGE(INDEX(AN:AN,IFERROR(MATCH($B108-Annex!$B$4/60,$B:$B),2)):AN108),IF(Data!$B$2="",0,"-"))</f>
        <v>-26.6349155417874</v>
      </c>
      <c r="AK108" s="50">
        <f>IFERROR(AVERAGE(INDEX(AO:AO,IFERROR(MATCH($B108-Annex!$B$4/60,$B:$B),2)):AO108),IF(Data!$B$2="",0,"-"))</f>
        <v>-17.533395188107686</v>
      </c>
      <c r="AL108" s="50">
        <f>IFERROR((5.670373*10^-8*(AP108+273.15)^4+((Annex!$B$5+Annex!$B$6)*(AP108-L108)+Annex!$B$7*(AP108-INDEX(AP:AP,IFERROR(MATCH($B108-Annex!$B$9/60,$B:$B),2)))/(60*($B108-INDEX($B:$B,IFERROR(MATCH($B108-Annex!$B$9/60,$B:$B),2)))))/Annex!$B$8)/1000,IF(Data!$B$2="",0,"-"))</f>
        <v>80.855908841163512</v>
      </c>
      <c r="AM108" s="50">
        <f>IFERROR((5.670373*10^-8*(AQ108+273.15)^4+((Annex!$B$5+Annex!$B$6)*(AQ108-O108)+Annex!$B$7*(AQ108-INDEX(AQ:AQ,IFERROR(MATCH($B108-Annex!$B$9/60,$B:$B),2)))/(60*($B108-INDEX($B:$B,IFERROR(MATCH($B108-Annex!$B$9/60,$B:$B),2)))))/Annex!$B$8)/1000,IF(Data!$B$2="",0,"-"))</f>
        <v>188.69250510184483</v>
      </c>
      <c r="AN108" s="50">
        <f>IFERROR((5.670373*10^-8*(AR108+273.15)^4+((Annex!$B$5+Annex!$B$6)*(AR108-R108)+Annex!$B$7*(AR108-INDEX(AR:AR,IFERROR(MATCH($B108-Annex!$B$9/60,$B:$B),2)))/(60*($B108-INDEX($B:$B,IFERROR(MATCH($B108-Annex!$B$9/60,$B:$B),2)))))/Annex!$B$8)/1000,IF(Data!$B$2="",0,"-"))</f>
        <v>-33.595470796695295</v>
      </c>
      <c r="AO108" s="50">
        <f>IFERROR((5.670373*10^-8*(AS108+273.15)^4+((Annex!$B$5+Annex!$B$6)*(AS108-U108)+Annex!$B$7*(AS108-INDEX(AS:AS,IFERROR(MATCH($B108-Annex!$B$9/60,$B:$B),2)))/(60*($B108-INDEX($B:$B,IFERROR(MATCH($B108-Annex!$B$9/60,$B:$B),2)))))/Annex!$B$8)/1000,IF(Data!$B$2="",0,"-"))</f>
        <v>62.733019183650903</v>
      </c>
      <c r="AP108" s="20">
        <v>406.447</v>
      </c>
      <c r="AQ108" s="20">
        <v>394.12299999999999</v>
      </c>
      <c r="AR108" s="20">
        <v>-66.742000000000004</v>
      </c>
      <c r="AS108" s="20">
        <v>32.31</v>
      </c>
      <c r="AT108" s="20">
        <v>20.056000000000001</v>
      </c>
      <c r="AU108" s="20">
        <v>31.433</v>
      </c>
      <c r="AV108" s="20">
        <v>261.75599999999997</v>
      </c>
      <c r="AW108" s="50">
        <f>IFERROR(AVERAGE(INDEX(BC:BC,IFERROR(MATCH($B108-Annex!$B$4/60,$B:$B),2)):BC108),IF(Data!$B$2="",0,"-"))</f>
        <v>5.4469376790117275E+141</v>
      </c>
      <c r="AX108" s="50">
        <f>IFERROR(AVERAGE(INDEX(BD:BD,IFERROR(MATCH($B108-Annex!$B$4/60,$B:$B),2)):BD108),IF(Data!$B$2="",0,"-"))</f>
        <v>20.830215904494828</v>
      </c>
      <c r="AY108" s="50">
        <f>IFERROR(AVERAGE(INDEX(BE:BE,IFERROR(MATCH($B108-Annex!$B$4/60,$B:$B),2)):BE108),IF(Data!$B$2="",0,"-"))</f>
        <v>35.355650247227508</v>
      </c>
      <c r="AZ108" s="50">
        <f>IFERROR(AVERAGE(INDEX(BF:BF,IFERROR(MATCH($B108-Annex!$B$4/60,$B:$B),2)):BF108),IF(Data!$B$2="",0,"-"))</f>
        <v>9.7818114238127158</v>
      </c>
      <c r="BA108" s="50">
        <f>IFERROR(AVERAGE(INDEX(BG:BG,IFERROR(MATCH($B108-Annex!$B$4/60,$B:$B),2)):BG108),IF(Data!$B$2="",0,"-"))</f>
        <v>-2.2274999999999997E+36</v>
      </c>
      <c r="BB108" s="50">
        <f>IFERROR(AVERAGE(INDEX(BH:BH,IFERROR(MATCH($B108-Annex!$B$4/60,$B:$B),2)):BH108),IF(Data!$B$2="",0,"-"))</f>
        <v>-1.2728571428571427E+36</v>
      </c>
      <c r="BC108" s="50">
        <f>IFERROR((5.670373*10^-8*(BI108+273.15)^4+((Annex!$B$5+Annex!$B$6)*(BI108-L108)+Annex!$B$7*(BI108-INDEX(BI:BI,IFERROR(MATCH($B108-Annex!$B$9/60,$B:$B),2)))/(60*($B108-INDEX($B:$B,IFERROR(MATCH($B108-Annex!$B$9/60,$B:$B),2)))))/Annex!$B$8)/1000,IF(Data!$B$2="",0,"-"))</f>
        <v>5.4469376790117275E+141</v>
      </c>
      <c r="BD108" s="50">
        <f>IFERROR((5.670373*10^-8*(BJ108+273.15)^4+((Annex!$B$5+Annex!$B$6)*(BJ108-O108)+Annex!$B$7*(BJ108-INDEX(BJ:BJ,IFERROR(MATCH($B108-Annex!$B$9/60,$B:$B),2)))/(60*($B108-INDEX($B:$B,IFERROR(MATCH($B108-Annex!$B$9/60,$B:$B),2)))))/Annex!$B$8)/1000,IF(Data!$B$2="",0,"-"))</f>
        <v>-26.146408451852462</v>
      </c>
      <c r="BE108" s="50">
        <f>IFERROR((5.670373*10^-8*(BK108+273.15)^4+((Annex!$B$5+Annex!$B$6)*(BK108-R108)+Annex!$B$7*(BK108-INDEX(BK:BK,IFERROR(MATCH($B108-Annex!$B$9/60,$B:$B),2)))/(60*($B108-INDEX($B:$B,IFERROR(MATCH($B108-Annex!$B$9/60,$B:$B),2)))))/Annex!$B$8)/1000,IF(Data!$B$2="",0,"-"))</f>
        <v>42.717328364969568</v>
      </c>
      <c r="BF108" s="50">
        <f>IFERROR((5.670373*10^-8*(BL108+273.15)^4+((Annex!$B$5+Annex!$B$6)*(BL108-U108)+Annex!$B$7*(BL108-INDEX(BL:BL,IFERROR(MATCH($B108-Annex!$B$9/60,$B:$B),2)))/(60*($B108-INDEX($B:$B,IFERROR(MATCH($B108-Annex!$B$9/60,$B:$B),2)))))/Annex!$B$8)/1000,IF(Data!$B$2="",0,"-"))</f>
        <v>2.3720447732180681</v>
      </c>
      <c r="BG108" s="50">
        <f>IFERROR((5.670373*10^-8*(BM108+273.15)^4+((Annex!$B$5+Annex!$B$6)*(BM108-X108)+Annex!$B$7*(BM108-INDEX(BM:BM,IFERROR(MATCH($B108-Annex!$B$9/60,$B:$B),2)))/(60*($B108-INDEX($B:$B,IFERROR(MATCH($B108-Annex!$B$9/60,$B:$B),2)))))/Annex!$B$8)/1000,IF(Data!$B$2="",0,"-"))</f>
        <v>-2.2274999999999997E+36</v>
      </c>
      <c r="BH108" s="50">
        <f>IFERROR((5.670373*10^-8*(BN108+273.15)^4+((Annex!$B$5+Annex!$B$6)*(BN108-AA108)+Annex!$B$7*(BN108-INDEX(BN:BN,IFERROR(MATCH($B108-Annex!$B$9/60,$B:$B),2)))/(60*($B108-INDEX($B:$B,IFERROR(MATCH($B108-Annex!$B$9/60,$B:$B),2)))))/Annex!$B$8)/1000,IF(Data!$B$2="",0,"-"))</f>
        <v>-2.2274999999999997E+36</v>
      </c>
      <c r="BI108" s="20">
        <v>9.8999999999999993E+37</v>
      </c>
      <c r="BJ108" s="20">
        <v>454.38400000000001</v>
      </c>
      <c r="BK108" s="20">
        <v>468.67899999999997</v>
      </c>
      <c r="BL108" s="20">
        <v>311.56599999999997</v>
      </c>
      <c r="BM108" s="20">
        <v>969.95699999999999</v>
      </c>
      <c r="BN108" s="20">
        <v>676.19200000000001</v>
      </c>
    </row>
    <row r="109" spans="1:66" x14ac:dyDescent="0.3">
      <c r="A109" s="5">
        <v>108</v>
      </c>
      <c r="B109" s="19">
        <v>9.5458333357237279</v>
      </c>
      <c r="C109" s="20">
        <v>163.69585699999999</v>
      </c>
      <c r="D109" s="20">
        <v>162.186645</v>
      </c>
      <c r="E109" s="20">
        <v>217.05157299999999</v>
      </c>
      <c r="F109" s="49">
        <f>IFERROR(SUM(C109:E109),IF(Data!$B$2="",0,"-"))</f>
        <v>542.93407500000001</v>
      </c>
      <c r="G109" s="50">
        <f>IFERROR(F109-Annex!$B$10,IF(Data!$B$2="",0,"-"))</f>
        <v>116.326075</v>
      </c>
      <c r="H109" s="50">
        <f>IFERROR(AVERAGE(INDEX(G:G,IFERROR(MATCH($B109-Annex!$B$12/60,$B:$B),2)):G109),IF(Data!$B$2="",0,"-"))</f>
        <v>116.43363228571427</v>
      </c>
      <c r="I109" s="50">
        <f>IFERROR(-14000*(G109-INDEX(G:G,IFERROR(MATCH($B109-Annex!$B$11/60,$B:$B),2)))/(60*($B109-INDEX($B:$B,IFERROR(MATCH($B109-Annex!$B$11/60,$B:$B),2)))),IF(Data!$B$2="",0,"-"))</f>
        <v>192.14378475103703</v>
      </c>
      <c r="J109" s="50">
        <f>IFERROR(-14000*(H109-INDEX(H:H,IFERROR(MATCH($B109-Annex!$B$13/60,$B:$B),2)))/(60*($B109-INDEX($B:$B,IFERROR(MATCH($B109-Annex!$B$13/60,$B:$B),2)))),IF(Data!$B$2="",0,"-"))</f>
        <v>330.26422420459721</v>
      </c>
      <c r="K109" s="20">
        <v>1322.8297500000001</v>
      </c>
      <c r="L109" s="20">
        <v>63.314</v>
      </c>
      <c r="M109" s="20">
        <v>1141.2329999999999</v>
      </c>
      <c r="N109" s="20">
        <v>298.01499999999999</v>
      </c>
      <c r="O109" s="20">
        <v>-36.662999999999997</v>
      </c>
      <c r="P109" s="20">
        <v>-17.356999999999999</v>
      </c>
      <c r="Q109" s="20">
        <v>57.398000000000003</v>
      </c>
      <c r="R109" s="20">
        <v>65.843999999999994</v>
      </c>
      <c r="S109" s="20">
        <v>307.91899999999998</v>
      </c>
      <c r="T109" s="20">
        <v>743.37</v>
      </c>
      <c r="U109" s="20">
        <v>91.275000000000006</v>
      </c>
      <c r="V109" s="20">
        <v>214.154</v>
      </c>
      <c r="W109" s="20">
        <v>-17.669</v>
      </c>
      <c r="X109" s="20">
        <v>9.8999999999999993E+37</v>
      </c>
      <c r="Y109" s="20">
        <v>26.512</v>
      </c>
      <c r="Z109" s="20">
        <v>9.8999999999999993E+37</v>
      </c>
      <c r="AA109" s="20">
        <v>9.8999999999999993E+37</v>
      </c>
      <c r="AB109" s="20">
        <v>615.73699999999997</v>
      </c>
      <c r="AC109" s="20">
        <v>771.61400000000003</v>
      </c>
      <c r="AD109" s="20">
        <v>9.8999999999999993E+37</v>
      </c>
      <c r="AE109" s="20">
        <v>321.137</v>
      </c>
      <c r="AF109" s="20">
        <v>272.71800000000002</v>
      </c>
      <c r="AG109" s="20">
        <v>907.51099999999997</v>
      </c>
      <c r="AH109" s="50">
        <f>IFERROR(AVERAGE(INDEX(AL:AL,IFERROR(MATCH($B109-Annex!$B$4/60,$B:$B),2)):AL109),IF(Data!$B$2="",0,"-"))</f>
        <v>59.043195431790998</v>
      </c>
      <c r="AI109" s="50">
        <f>IFERROR(AVERAGE(INDEX(AM:AM,IFERROR(MATCH($B109-Annex!$B$4/60,$B:$B),2)):AM109),IF(Data!$B$2="",0,"-"))</f>
        <v>74.814212328590301</v>
      </c>
      <c r="AJ109" s="50">
        <f>IFERROR(AVERAGE(INDEX(AN:AN,IFERROR(MATCH($B109-Annex!$B$4/60,$B:$B),2)):AN109),IF(Data!$B$2="",0,"-"))</f>
        <v>-27.249530407861066</v>
      </c>
      <c r="AK109" s="50">
        <f>IFERROR(AVERAGE(INDEX(AO:AO,IFERROR(MATCH($B109-Annex!$B$4/60,$B:$B),2)):AO109),IF(Data!$B$2="",0,"-"))</f>
        <v>-6.734539495607784</v>
      </c>
      <c r="AL109" s="50">
        <f>IFERROR((5.670373*10^-8*(AP109+273.15)^4+((Annex!$B$5+Annex!$B$6)*(AP109-L109)+Annex!$B$7*(AP109-INDEX(AP:AP,IFERROR(MATCH($B109-Annex!$B$9/60,$B:$B),2)))/(60*($B109-INDEX($B:$B,IFERROR(MATCH($B109-Annex!$B$9/60,$B:$B),2)))))/Annex!$B$8)/1000,IF(Data!$B$2="",0,"-"))</f>
        <v>83.729020297103474</v>
      </c>
      <c r="AM109" s="50">
        <f>IFERROR((5.670373*10^-8*(AQ109+273.15)^4+((Annex!$B$5+Annex!$B$6)*(AQ109-O109)+Annex!$B$7*(AQ109-INDEX(AQ:AQ,IFERROR(MATCH($B109-Annex!$B$9/60,$B:$B),2)))/(60*($B109-INDEX($B:$B,IFERROR(MATCH($B109-Annex!$B$9/60,$B:$B),2)))))/Annex!$B$8)/1000,IF(Data!$B$2="",0,"-"))</f>
        <v>152.1083773381531</v>
      </c>
      <c r="AN109" s="50">
        <f>IFERROR((5.670373*10^-8*(AR109+273.15)^4+((Annex!$B$5+Annex!$B$6)*(AR109-R109)+Annex!$B$7*(AR109-INDEX(AR:AR,IFERROR(MATCH($B109-Annex!$B$9/60,$B:$B),2)))/(60*($B109-INDEX($B:$B,IFERROR(MATCH($B109-Annex!$B$9/60,$B:$B),2)))))/Annex!$B$8)/1000,IF(Data!$B$2="",0,"-"))</f>
        <v>40.878233177240091</v>
      </c>
      <c r="AO109" s="50">
        <f>IFERROR((5.670373*10^-8*(AS109+273.15)^4+((Annex!$B$5+Annex!$B$6)*(AS109-U109)+Annex!$B$7*(AS109-INDEX(AS:AS,IFERROR(MATCH($B109-Annex!$B$9/60,$B:$B),2)))/(60*($B109-INDEX($B:$B,IFERROR(MATCH($B109-Annex!$B$9/60,$B:$B),2)))))/Annex!$B$8)/1000,IF(Data!$B$2="",0,"-"))</f>
        <v>17.160593060485304</v>
      </c>
      <c r="AP109" s="20">
        <v>462.57</v>
      </c>
      <c r="AQ109" s="20">
        <v>391.94200000000001</v>
      </c>
      <c r="AR109" s="20">
        <v>15.738</v>
      </c>
      <c r="AS109" s="20">
        <v>64.75</v>
      </c>
      <c r="AT109" s="20">
        <v>19.960999999999999</v>
      </c>
      <c r="AU109" s="20">
        <v>31.443999999999999</v>
      </c>
      <c r="AV109" s="20">
        <v>275.40100000000001</v>
      </c>
      <c r="AW109" s="50">
        <f>IFERROR(AVERAGE(INDEX(BC:BC,IFERROR(MATCH($B109-Annex!$B$4/60,$B:$B),2)):BC109),IF(Data!$B$2="",0,"-"))</f>
        <v>5.4469376790117275E+141</v>
      </c>
      <c r="AX109" s="50">
        <f>IFERROR(AVERAGE(INDEX(BD:BD,IFERROR(MATCH($B109-Annex!$B$4/60,$B:$B),2)):BD109),IF(Data!$B$2="",0,"-"))</f>
        <v>7.255655633418038</v>
      </c>
      <c r="AY109" s="50">
        <f>IFERROR(AVERAGE(INDEX(BE:BE,IFERROR(MATCH($B109-Annex!$B$4/60,$B:$B),2)):BE109),IF(Data!$B$2="",0,"-"))</f>
        <v>34.941777838229179</v>
      </c>
      <c r="AZ109" s="50">
        <f>IFERROR(AVERAGE(INDEX(BF:BF,IFERROR(MATCH($B109-Annex!$B$4/60,$B:$B),2)):BF109),IF(Data!$B$2="",0,"-"))</f>
        <v>-10.548806705662534</v>
      </c>
      <c r="BA109" s="50">
        <f>IFERROR(AVERAGE(INDEX(BG:BG,IFERROR(MATCH($B109-Annex!$B$4/60,$B:$B),2)):BG109),IF(Data!$B$2="",0,"-"))</f>
        <v>-2.2274999999999997E+36</v>
      </c>
      <c r="BB109" s="50">
        <f>IFERROR(AVERAGE(INDEX(BH:BH,IFERROR(MATCH($B109-Annex!$B$4/60,$B:$B),2)):BH109),IF(Data!$B$2="",0,"-"))</f>
        <v>-1.2728571428571427E+36</v>
      </c>
      <c r="BC109" s="50">
        <f>IFERROR((5.670373*10^-8*(BI109+273.15)^4+((Annex!$B$5+Annex!$B$6)*(BI109-L109)+Annex!$B$7*(BI109-INDEX(BI:BI,IFERROR(MATCH($B109-Annex!$B$9/60,$B:$B),2)))/(60*($B109-INDEX($B:$B,IFERROR(MATCH($B109-Annex!$B$9/60,$B:$B),2)))))/Annex!$B$8)/1000,IF(Data!$B$2="",0,"-"))</f>
        <v>5.4469376790117275E+141</v>
      </c>
      <c r="BD109" s="50">
        <f>IFERROR((5.670373*10^-8*(BJ109+273.15)^4+((Annex!$B$5+Annex!$B$6)*(BJ109-O109)+Annex!$B$7*(BJ109-INDEX(BJ:BJ,IFERROR(MATCH($B109-Annex!$B$9/60,$B:$B),2)))/(60*($B109-INDEX($B:$B,IFERROR(MATCH($B109-Annex!$B$9/60,$B:$B),2)))))/Annex!$B$8)/1000,IF(Data!$B$2="",0,"-"))</f>
        <v>-74.180946976883718</v>
      </c>
      <c r="BE109" s="50">
        <f>IFERROR((5.670373*10^-8*(BK109+273.15)^4+((Annex!$B$5+Annex!$B$6)*(BK109-R109)+Annex!$B$7*(BK109-INDEX(BK:BK,IFERROR(MATCH($B109-Annex!$B$9/60,$B:$B),2)))/(60*($B109-INDEX($B:$B,IFERROR(MATCH($B109-Annex!$B$9/60,$B:$B),2)))))/Annex!$B$8)/1000,IF(Data!$B$2="",0,"-"))</f>
        <v>9.5910181932011866</v>
      </c>
      <c r="BF109" s="50">
        <f>IFERROR((5.670373*10^-8*(BL109+273.15)^4+((Annex!$B$5+Annex!$B$6)*(BL109-U109)+Annex!$B$7*(BL109-INDEX(BL:BL,IFERROR(MATCH($B109-Annex!$B$9/60,$B:$B),2)))/(60*($B109-INDEX($B:$B,IFERROR(MATCH($B109-Annex!$B$9/60,$B:$B),2)))))/Annex!$B$8)/1000,IF(Data!$B$2="",0,"-"))</f>
        <v>-19.30638734342736</v>
      </c>
      <c r="BG109" s="50">
        <f>IFERROR((5.670373*10^-8*(BM109+273.15)^4+((Annex!$B$5+Annex!$B$6)*(BM109-X109)+Annex!$B$7*(BM109-INDEX(BM:BM,IFERROR(MATCH($B109-Annex!$B$9/60,$B:$B),2)))/(60*($B109-INDEX($B:$B,IFERROR(MATCH($B109-Annex!$B$9/60,$B:$B),2)))))/Annex!$B$8)/1000,IF(Data!$B$2="",0,"-"))</f>
        <v>-2.2274999999999997E+36</v>
      </c>
      <c r="BH109" s="50">
        <f>IFERROR((5.670373*10^-8*(BN109+273.15)^4+((Annex!$B$5+Annex!$B$6)*(BN109-AA109)+Annex!$B$7*(BN109-INDEX(BN:BN,IFERROR(MATCH($B109-Annex!$B$9/60,$B:$B),2)))/(60*($B109-INDEX($B:$B,IFERROR(MATCH($B109-Annex!$B$9/60,$B:$B),2)))))/Annex!$B$8)/1000,IF(Data!$B$2="",0,"-"))</f>
        <v>-2.2274999999999997E+36</v>
      </c>
      <c r="BI109" s="20">
        <v>9.8999999999999993E+37</v>
      </c>
      <c r="BJ109" s="20">
        <v>339.02600000000001</v>
      </c>
      <c r="BK109" s="20">
        <v>438.76799999999997</v>
      </c>
      <c r="BL109" s="20">
        <v>296.95100000000002</v>
      </c>
      <c r="BM109" s="20">
        <v>929.34299999999996</v>
      </c>
      <c r="BN109" s="20">
        <v>637.13099999999997</v>
      </c>
    </row>
    <row r="110" spans="1:66" x14ac:dyDescent="0.3">
      <c r="A110" s="5">
        <v>109</v>
      </c>
      <c r="B110" s="19">
        <v>9.6291666675824672</v>
      </c>
      <c r="C110" s="20">
        <v>163.63565299999999</v>
      </c>
      <c r="D110" s="20">
        <v>161.780261</v>
      </c>
      <c r="E110" s="20">
        <v>217.04179999999999</v>
      </c>
      <c r="F110" s="49">
        <f>IFERROR(SUM(C110:E110),IF(Data!$B$2="",0,"-"))</f>
        <v>542.45771400000001</v>
      </c>
      <c r="G110" s="50">
        <f>IFERROR(F110-Annex!$B$10,IF(Data!$B$2="",0,"-"))</f>
        <v>115.84971400000001</v>
      </c>
      <c r="H110" s="50">
        <f>IFERROR(AVERAGE(INDEX(G:G,IFERROR(MATCH($B110-Annex!$B$12/60,$B:$B),2)):G110),IF(Data!$B$2="",0,"-"))</f>
        <v>116.32544542857143</v>
      </c>
      <c r="I110" s="50">
        <f>IFERROR(-14000*(G110-INDEX(G:G,IFERROR(MATCH($B110-Annex!$B$11/60,$B:$B),2)))/(60*($B110-INDEX($B:$B,IFERROR(MATCH($B110-Annex!$B$11/60,$B:$B),2)))),IF(Data!$B$2="",0,"-"))</f>
        <v>288.91376377548454</v>
      </c>
      <c r="J110" s="50">
        <f>IFERROR(-14000*(H110-INDEX(H:H,IFERROR(MATCH($B110-Annex!$B$13/60,$B:$B),2)))/(60*($B110-INDEX($B:$B,IFERROR(MATCH($B110-Annex!$B$13/60,$B:$B),2)))),IF(Data!$B$2="",0,"-"))</f>
        <v>302.65217556066727</v>
      </c>
      <c r="K110" s="20">
        <v>1544.3245300000001</v>
      </c>
      <c r="L110" s="20">
        <v>64.465999999999994</v>
      </c>
      <c r="M110" s="20">
        <v>9.8999999999999993E+37</v>
      </c>
      <c r="N110" s="20">
        <v>650.49900000000002</v>
      </c>
      <c r="O110" s="20">
        <v>22.974</v>
      </c>
      <c r="P110" s="20">
        <v>159.71299999999999</v>
      </c>
      <c r="Q110" s="20">
        <v>9.8999999999999993E+37</v>
      </c>
      <c r="R110" s="20">
        <v>27.905999999999999</v>
      </c>
      <c r="S110" s="20">
        <v>22.413</v>
      </c>
      <c r="T110" s="20">
        <v>805.16200000000003</v>
      </c>
      <c r="U110" s="20">
        <v>223.816</v>
      </c>
      <c r="V110" s="20">
        <v>606.95899999999995</v>
      </c>
      <c r="W110" s="20">
        <v>61.387999999999998</v>
      </c>
      <c r="X110" s="20">
        <v>9.8999999999999993E+37</v>
      </c>
      <c r="Y110" s="20">
        <v>9.8999999999999993E+37</v>
      </c>
      <c r="Z110" s="20">
        <v>1022.186</v>
      </c>
      <c r="AA110" s="20">
        <v>9.8999999999999993E+37</v>
      </c>
      <c r="AB110" s="20">
        <v>665.39</v>
      </c>
      <c r="AC110" s="20">
        <v>1117.48</v>
      </c>
      <c r="AD110" s="20">
        <v>-124.122</v>
      </c>
      <c r="AE110" s="20">
        <v>-29.331</v>
      </c>
      <c r="AF110" s="20">
        <v>-9.8309999999999995</v>
      </c>
      <c r="AG110" s="20">
        <v>933.80600000000004</v>
      </c>
      <c r="AH110" s="50">
        <f>IFERROR(AVERAGE(INDEX(AL:AL,IFERROR(MATCH($B110-Annex!$B$4/60,$B:$B),2)):AL110),IF(Data!$B$2="",0,"-"))</f>
        <v>66.661457614786343</v>
      </c>
      <c r="AI110" s="50">
        <f>IFERROR(AVERAGE(INDEX(AM:AM,IFERROR(MATCH($B110-Annex!$B$4/60,$B:$B),2)):AM110),IF(Data!$B$2="",0,"-"))</f>
        <v>87.632814787490318</v>
      </c>
      <c r="AJ110" s="50">
        <f>IFERROR(AVERAGE(INDEX(AN:AN,IFERROR(MATCH($B110-Annex!$B$4/60,$B:$B),2)):AN110),IF(Data!$B$2="",0,"-"))</f>
        <v>-31.874027942703552</v>
      </c>
      <c r="AK110" s="50">
        <f>IFERROR(AVERAGE(INDEX(AO:AO,IFERROR(MATCH($B110-Annex!$B$4/60,$B:$B),2)):AO110),IF(Data!$B$2="",0,"-"))</f>
        <v>6.12989705524918</v>
      </c>
      <c r="AL110" s="50">
        <f>IFERROR((5.670373*10^-8*(AP110+273.15)^4+((Annex!$B$5+Annex!$B$6)*(AP110-L110)+Annex!$B$7*(AP110-INDEX(AP:AP,IFERROR(MATCH($B110-Annex!$B$9/60,$B:$B),2)))/(60*($B110-INDEX($B:$B,IFERROR(MATCH($B110-Annex!$B$9/60,$B:$B),2)))))/Annex!$B$8)/1000,IF(Data!$B$2="",0,"-"))</f>
        <v>80.613593176586292</v>
      </c>
      <c r="AM110" s="50">
        <f>IFERROR((5.670373*10^-8*(AQ110+273.15)^4+((Annex!$B$5+Annex!$B$6)*(AQ110-O110)+Annex!$B$7*(AQ110-INDEX(AQ:AQ,IFERROR(MATCH($B110-Annex!$B$9/60,$B:$B),2)))/(60*($B110-INDEX($B:$B,IFERROR(MATCH($B110-Annex!$B$9/60,$B:$B),2)))))/Annex!$B$8)/1000,IF(Data!$B$2="",0,"-"))</f>
        <v>149.77035531037043</v>
      </c>
      <c r="AN110" s="50">
        <f>IFERROR((5.670373*10^-8*(AR110+273.15)^4+((Annex!$B$5+Annex!$B$6)*(AR110-R110)+Annex!$B$7*(AR110-INDEX(AR:AR,IFERROR(MATCH($B110-Annex!$B$9/60,$B:$B),2)))/(60*($B110-INDEX($B:$B,IFERROR(MATCH($B110-Annex!$B$9/60,$B:$B),2)))))/Annex!$B$8)/1000,IF(Data!$B$2="",0,"-"))</f>
        <v>-3.3569816321840866</v>
      </c>
      <c r="AO110" s="50">
        <f>IFERROR((5.670373*10^-8*(AS110+273.15)^4+((Annex!$B$5+Annex!$B$6)*(AS110-U110)+Annex!$B$7*(AS110-INDEX(AS:AS,IFERROR(MATCH($B110-Annex!$B$9/60,$B:$B),2)))/(60*($B110-INDEX($B:$B,IFERROR(MATCH($B110-Annex!$B$9/60,$B:$B),2)))))/Annex!$B$8)/1000,IF(Data!$B$2="",0,"-"))</f>
        <v>-5.5838404636234173</v>
      </c>
      <c r="AP110" s="20">
        <v>504.875</v>
      </c>
      <c r="AQ110" s="20">
        <v>599.11599999999999</v>
      </c>
      <c r="AR110" s="20">
        <v>-69.244</v>
      </c>
      <c r="AS110" s="20">
        <v>29.010999999999999</v>
      </c>
      <c r="AT110" s="20">
        <v>19.95</v>
      </c>
      <c r="AU110" s="20">
        <v>31.503</v>
      </c>
      <c r="AV110" s="20">
        <v>216.74600000000001</v>
      </c>
      <c r="AW110" s="50">
        <f>IFERROR(AVERAGE(INDEX(BC:BC,IFERROR(MATCH($B110-Annex!$B$4/60,$B:$B),2)):BC110),IF(Data!$B$2="",0,"-"))</f>
        <v>5.4469376790117275E+141</v>
      </c>
      <c r="AX110" s="50">
        <f>IFERROR(AVERAGE(INDEX(BD:BD,IFERROR(MATCH($B110-Annex!$B$4/60,$B:$B),2)):BD110),IF(Data!$B$2="",0,"-"))</f>
        <v>-10.655433428520791</v>
      </c>
      <c r="AY110" s="50">
        <f>IFERROR(AVERAGE(INDEX(BE:BE,IFERROR(MATCH($B110-Annex!$B$4/60,$B:$B),2)):BE110),IF(Data!$B$2="",0,"-"))</f>
        <v>28.301060328308967</v>
      </c>
      <c r="AZ110" s="50">
        <f>IFERROR(AVERAGE(INDEX(BF:BF,IFERROR(MATCH($B110-Annex!$B$4/60,$B:$B),2)):BF110),IF(Data!$B$2="",0,"-"))</f>
        <v>-45.124847468935521</v>
      </c>
      <c r="BA110" s="50">
        <f>IFERROR(AVERAGE(INDEX(BG:BG,IFERROR(MATCH($B110-Annex!$B$4/60,$B:$B),2)):BG110),IF(Data!$B$2="",0,"-"))</f>
        <v>-2.2274999999999997E+36</v>
      </c>
      <c r="BB110" s="50">
        <f>IFERROR(AVERAGE(INDEX(BH:BH,IFERROR(MATCH($B110-Annex!$B$4/60,$B:$B),2)):BH110),IF(Data!$B$2="",0,"-"))</f>
        <v>-1.5910714285714281E+36</v>
      </c>
      <c r="BC110" s="50">
        <f>IFERROR((5.670373*10^-8*(BI110+273.15)^4+((Annex!$B$5+Annex!$B$6)*(BI110-L110)+Annex!$B$7*(BI110-INDEX(BI:BI,IFERROR(MATCH($B110-Annex!$B$9/60,$B:$B),2)))/(60*($B110-INDEX($B:$B,IFERROR(MATCH($B110-Annex!$B$9/60,$B:$B),2)))))/Annex!$B$8)/1000,IF(Data!$B$2="",0,"-"))</f>
        <v>5.4469376790117275E+141</v>
      </c>
      <c r="BD110" s="50">
        <f>IFERROR((5.670373*10^-8*(BJ110+273.15)^4+((Annex!$B$5+Annex!$B$6)*(BJ110-O110)+Annex!$B$7*(BJ110-INDEX(BJ:BJ,IFERROR(MATCH($B110-Annex!$B$9/60,$B:$B),2)))/(60*($B110-INDEX($B:$B,IFERROR(MATCH($B110-Annex!$B$9/60,$B:$B),2)))))/Annex!$B$8)/1000,IF(Data!$B$2="",0,"-"))</f>
        <v>-92.258078439147155</v>
      </c>
      <c r="BE110" s="50">
        <f>IFERROR((5.670373*10^-8*(BK110+273.15)^4+((Annex!$B$5+Annex!$B$6)*(BK110-R110)+Annex!$B$7*(BK110-INDEX(BK:BK,IFERROR(MATCH($B110-Annex!$B$9/60,$B:$B),2)))/(60*($B110-INDEX($B:$B,IFERROR(MATCH($B110-Annex!$B$9/60,$B:$B),2)))))/Annex!$B$8)/1000,IF(Data!$B$2="",0,"-"))</f>
        <v>-7.6270492143366102</v>
      </c>
      <c r="BF110" s="50">
        <f>IFERROR((5.670373*10^-8*(BL110+273.15)^4+((Annex!$B$5+Annex!$B$6)*(BL110-U110)+Annex!$B$7*(BL110-INDEX(BL:BL,IFERROR(MATCH($B110-Annex!$B$9/60,$B:$B),2)))/(60*($B110-INDEX($B:$B,IFERROR(MATCH($B110-Annex!$B$9/60,$B:$B),2)))))/Annex!$B$8)/1000,IF(Data!$B$2="",0,"-"))</f>
        <v>-70.128323597824874</v>
      </c>
      <c r="BG110" s="50">
        <f>IFERROR((5.670373*10^-8*(BM110+273.15)^4+((Annex!$B$5+Annex!$B$6)*(BM110-X110)+Annex!$B$7*(BM110-INDEX(BM:BM,IFERROR(MATCH($B110-Annex!$B$9/60,$B:$B),2)))/(60*($B110-INDEX($B:$B,IFERROR(MATCH($B110-Annex!$B$9/60,$B:$B),2)))))/Annex!$B$8)/1000,IF(Data!$B$2="",0,"-"))</f>
        <v>-2.2274999999999997E+36</v>
      </c>
      <c r="BH110" s="50">
        <f>IFERROR((5.670373*10^-8*(BN110+273.15)^4+((Annex!$B$5+Annex!$B$6)*(BN110-AA110)+Annex!$B$7*(BN110-INDEX(BN:BN,IFERROR(MATCH($B110-Annex!$B$9/60,$B:$B),2)))/(60*($B110-INDEX($B:$B,IFERROR(MATCH($B110-Annex!$B$9/60,$B:$B),2)))))/Annex!$B$8)/1000,IF(Data!$B$2="",0,"-"))</f>
        <v>-2.2274999999999997E+36</v>
      </c>
      <c r="BI110" s="20">
        <v>9.8999999999999993E+37</v>
      </c>
      <c r="BJ110" s="20">
        <v>253.661</v>
      </c>
      <c r="BK110" s="20">
        <v>411.976</v>
      </c>
      <c r="BL110" s="20">
        <v>171.28200000000001</v>
      </c>
      <c r="BM110" s="20">
        <v>932.14</v>
      </c>
      <c r="BN110" s="20">
        <v>547.17899999999997</v>
      </c>
    </row>
    <row r="111" spans="1:66" x14ac:dyDescent="0.3">
      <c r="A111" s="5">
        <v>110</v>
      </c>
      <c r="B111" s="19">
        <v>9.7159999993164092</v>
      </c>
      <c r="C111" s="20">
        <v>163.561609</v>
      </c>
      <c r="D111" s="20">
        <v>161.85111499999999</v>
      </c>
      <c r="E111" s="20">
        <v>216.99127899999999</v>
      </c>
      <c r="F111" s="49">
        <f>IFERROR(SUM(C111:E111),IF(Data!$B$2="",0,"-"))</f>
        <v>542.40400299999999</v>
      </c>
      <c r="G111" s="50">
        <f>IFERROR(F111-Annex!$B$10,IF(Data!$B$2="",0,"-"))</f>
        <v>115.79600299999998</v>
      </c>
      <c r="H111" s="50">
        <f>IFERROR(AVERAGE(INDEX(G:G,IFERROR(MATCH($B111-Annex!$B$12/60,$B:$B),2)):G111),IF(Data!$B$2="",0,"-"))</f>
        <v>116.22341999999996</v>
      </c>
      <c r="I111" s="50">
        <f>IFERROR(-14000*(G111-INDEX(G:G,IFERROR(MATCH($B111-Annex!$B$11/60,$B:$B),2)))/(60*($B111-INDEX($B:$B,IFERROR(MATCH($B111-Annex!$B$11/60,$B:$B),2)))),IF(Data!$B$2="",0,"-"))</f>
        <v>310.40068109859465</v>
      </c>
      <c r="J111" s="50">
        <f>IFERROR(-14000*(H111-INDEX(H:H,IFERROR(MATCH($B111-Annex!$B$13/60,$B:$B),2)))/(60*($B111-INDEX($B:$B,IFERROR(MATCH($B111-Annex!$B$13/60,$B:$B),2)))),IF(Data!$B$2="",0,"-"))</f>
        <v>285.92596814305739</v>
      </c>
      <c r="K111" s="20">
        <v>1319.3276900000001</v>
      </c>
      <c r="L111" s="20">
        <v>65.543000000000006</v>
      </c>
      <c r="M111" s="20">
        <v>187.23099999999999</v>
      </c>
      <c r="N111" s="20">
        <v>24.94</v>
      </c>
      <c r="O111" s="20">
        <v>141.898</v>
      </c>
      <c r="P111" s="20">
        <v>293.83600000000001</v>
      </c>
      <c r="Q111" s="20">
        <v>418.21</v>
      </c>
      <c r="R111" s="20">
        <v>-42.545000000000002</v>
      </c>
      <c r="S111" s="20">
        <v>214.81700000000001</v>
      </c>
      <c r="T111" s="20">
        <v>246.83699999999999</v>
      </c>
      <c r="U111" s="20">
        <v>351.95299999999997</v>
      </c>
      <c r="V111" s="20">
        <v>-81.826999999999998</v>
      </c>
      <c r="W111" s="20">
        <v>313.89</v>
      </c>
      <c r="X111" s="20">
        <v>9.8999999999999993E+37</v>
      </c>
      <c r="Y111" s="20">
        <v>336.024</v>
      </c>
      <c r="Z111" s="20">
        <v>1320.145</v>
      </c>
      <c r="AA111" s="20">
        <v>9.8999999999999993E+37</v>
      </c>
      <c r="AB111" s="20">
        <v>82.465999999999994</v>
      </c>
      <c r="AC111" s="20">
        <v>524.33900000000006</v>
      </c>
      <c r="AD111" s="20">
        <v>139.18700000000001</v>
      </c>
      <c r="AE111" s="20">
        <v>650.12900000000002</v>
      </c>
      <c r="AF111" s="20">
        <v>184.18899999999999</v>
      </c>
      <c r="AG111" s="20">
        <v>424.41500000000002</v>
      </c>
      <c r="AH111" s="50">
        <f>IFERROR(AVERAGE(INDEX(AL:AL,IFERROR(MATCH($B111-Annex!$B$4/60,$B:$B),2)):AL111),IF(Data!$B$2="",0,"-"))</f>
        <v>72.073283240860633</v>
      </c>
      <c r="AI111" s="50">
        <f>IFERROR(AVERAGE(INDEX(AM:AM,IFERROR(MATCH($B111-Annex!$B$4/60,$B:$B),2)):AM111),IF(Data!$B$2="",0,"-"))</f>
        <v>66.701355233173388</v>
      </c>
      <c r="AJ111" s="50">
        <f>IFERROR(AVERAGE(INDEX(AN:AN,IFERROR(MATCH($B111-Annex!$B$4/60,$B:$B),2)):AN111),IF(Data!$B$2="",0,"-"))</f>
        <v>-2.8932392138435756</v>
      </c>
      <c r="AK111" s="50">
        <f>IFERROR(AVERAGE(INDEX(AO:AO,IFERROR(MATCH($B111-Annex!$B$4/60,$B:$B),2)):AO111),IF(Data!$B$2="",0,"-"))</f>
        <v>2.0364336844883888</v>
      </c>
      <c r="AL111" s="50">
        <f>IFERROR((5.670373*10^-8*(AP111+273.15)^4+((Annex!$B$5+Annex!$B$6)*(AP111-L111)+Annex!$B$7*(AP111-INDEX(AP:AP,IFERROR(MATCH($B111-Annex!$B$9/60,$B:$B),2)))/(60*($B111-INDEX($B:$B,IFERROR(MATCH($B111-Annex!$B$9/60,$B:$B),2)))))/Annex!$B$8)/1000,IF(Data!$B$2="",0,"-"))</f>
        <v>75.187415791140467</v>
      </c>
      <c r="AM111" s="50">
        <f>IFERROR((5.670373*10^-8*(AQ111+273.15)^4+((Annex!$B$5+Annex!$B$6)*(AQ111-O111)+Annex!$B$7*(AQ111-INDEX(AQ:AQ,IFERROR(MATCH($B111-Annex!$B$9/60,$B:$B),2)))/(60*($B111-INDEX($B:$B,IFERROR(MATCH($B111-Annex!$B$9/60,$B:$B),2)))))/Annex!$B$8)/1000,IF(Data!$B$2="",0,"-"))</f>
        <v>-27.707028629867906</v>
      </c>
      <c r="AN111" s="50">
        <f>IFERROR((5.670373*10^-8*(AR111+273.15)^4+((Annex!$B$5+Annex!$B$6)*(AR111-R111)+Annex!$B$7*(AR111-INDEX(AR:AR,IFERROR(MATCH($B111-Annex!$B$9/60,$B:$B),2)))/(60*($B111-INDEX($B:$B,IFERROR(MATCH($B111-Annex!$B$9/60,$B:$B),2)))))/Annex!$B$8)/1000,IF(Data!$B$2="",0,"-"))</f>
        <v>95.988686258941158</v>
      </c>
      <c r="AO111" s="50">
        <f>IFERROR((5.670373*10^-8*(AS111+273.15)^4+((Annex!$B$5+Annex!$B$6)*(AS111-U111)+Annex!$B$7*(AS111-INDEX(AS:AS,IFERROR(MATCH($B111-Annex!$B$9/60,$B:$B),2)))/(60*($B111-INDEX($B:$B,IFERROR(MATCH($B111-Annex!$B$9/60,$B:$B),2)))))/Annex!$B$8)/1000,IF(Data!$B$2="",0,"-"))</f>
        <v>-32.454907484325943</v>
      </c>
      <c r="AP111" s="20">
        <v>539.85799999999995</v>
      </c>
      <c r="AQ111" s="20">
        <v>317.01799999999997</v>
      </c>
      <c r="AR111" s="20">
        <v>187.39099999999999</v>
      </c>
      <c r="AS111" s="20">
        <v>15.585000000000001</v>
      </c>
      <c r="AT111" s="20">
        <v>19.843</v>
      </c>
      <c r="AU111" s="20">
        <v>31.433</v>
      </c>
      <c r="AV111" s="20">
        <v>285.74700000000001</v>
      </c>
      <c r="AW111" s="50">
        <f>IFERROR(AVERAGE(INDEX(BC:BC,IFERROR(MATCH($B111-Annex!$B$4/60,$B:$B),2)):BC111),IF(Data!$B$2="",0,"-"))</f>
        <v>5.4469376790117275E+141</v>
      </c>
      <c r="AX111" s="50">
        <f>IFERROR(AVERAGE(INDEX(BD:BD,IFERROR(MATCH($B111-Annex!$B$4/60,$B:$B),2)):BD111),IF(Data!$B$2="",0,"-"))</f>
        <v>-2.00183699730322</v>
      </c>
      <c r="AY111" s="50">
        <f>IFERROR(AVERAGE(INDEX(BE:BE,IFERROR(MATCH($B111-Annex!$B$4/60,$B:$B),2)):BE111),IF(Data!$B$2="",0,"-"))</f>
        <v>22.257878395241097</v>
      </c>
      <c r="AZ111" s="50">
        <f>IFERROR(AVERAGE(INDEX(BF:BF,IFERROR(MATCH($B111-Annex!$B$4/60,$B:$B),2)):BF111),IF(Data!$B$2="",0,"-"))</f>
        <v>-7.0805949999971132</v>
      </c>
      <c r="BA111" s="50">
        <f>IFERROR(AVERAGE(INDEX(BG:BG,IFERROR(MATCH($B111-Annex!$B$4/60,$B:$B),2)):BG111),IF(Data!$B$2="",0,"-"))</f>
        <v>-2.2274999999999997E+36</v>
      </c>
      <c r="BB111" s="50">
        <f>IFERROR(AVERAGE(INDEX(BH:BH,IFERROR(MATCH($B111-Annex!$B$4/60,$B:$B),2)):BH111),IF(Data!$B$2="",0,"-"))</f>
        <v>-1.9092857142857139E+36</v>
      </c>
      <c r="BC111" s="50">
        <f>IFERROR((5.670373*10^-8*(BI111+273.15)^4+((Annex!$B$5+Annex!$B$6)*(BI111-L111)+Annex!$B$7*(BI111-INDEX(BI:BI,IFERROR(MATCH($B111-Annex!$B$9/60,$B:$B),2)))/(60*($B111-INDEX($B:$B,IFERROR(MATCH($B111-Annex!$B$9/60,$B:$B),2)))))/Annex!$B$8)/1000,IF(Data!$B$2="",0,"-"))</f>
        <v>5.4469376790117275E+141</v>
      </c>
      <c r="BD111" s="50">
        <f>IFERROR((5.670373*10^-8*(BJ111+273.15)^4+((Annex!$B$5+Annex!$B$6)*(BJ111-O111)+Annex!$B$7*(BJ111-INDEX(BJ:BJ,IFERROR(MATCH($B111-Annex!$B$9/60,$B:$B),2)))/(60*($B111-INDEX($B:$B,IFERROR(MATCH($B111-Annex!$B$9/60,$B:$B),2)))))/Annex!$B$8)/1000,IF(Data!$B$2="",0,"-"))</f>
        <v>16.900438304966478</v>
      </c>
      <c r="BE111" s="50">
        <f>IFERROR((5.670373*10^-8*(BK111+273.15)^4+((Annex!$B$5+Annex!$B$6)*(BK111-R111)+Annex!$B$7*(BK111-INDEX(BK:BK,IFERROR(MATCH($B111-Annex!$B$9/60,$B:$B),2)))/(60*($B111-INDEX($B:$B,IFERROR(MATCH($B111-Annex!$B$9/60,$B:$B),2)))))/Annex!$B$8)/1000,IF(Data!$B$2="",0,"-"))</f>
        <v>-15.492445986383395</v>
      </c>
      <c r="BF111" s="50">
        <f>IFERROR((5.670373*10^-8*(BL111+273.15)^4+((Annex!$B$5+Annex!$B$6)*(BL111-U111)+Annex!$B$7*(BL111-INDEX(BL:BL,IFERROR(MATCH($B111-Annex!$B$9/60,$B:$B),2)))/(60*($B111-INDEX($B:$B,IFERROR(MATCH($B111-Annex!$B$9/60,$B:$B),2)))))/Annex!$B$8)/1000,IF(Data!$B$2="",0,"-"))</f>
        <v>136.85002236050178</v>
      </c>
      <c r="BG111" s="50">
        <f>IFERROR((5.670373*10^-8*(BM111+273.15)^4+((Annex!$B$5+Annex!$B$6)*(BM111-X111)+Annex!$B$7*(BM111-INDEX(BM:BM,IFERROR(MATCH($B111-Annex!$B$9/60,$B:$B),2)))/(60*($B111-INDEX($B:$B,IFERROR(MATCH($B111-Annex!$B$9/60,$B:$B),2)))))/Annex!$B$8)/1000,IF(Data!$B$2="",0,"-"))</f>
        <v>-2.2274999999999997E+36</v>
      </c>
      <c r="BH111" s="50">
        <f>IFERROR((5.670373*10^-8*(BN111+273.15)^4+((Annex!$B$5+Annex!$B$6)*(BN111-AA111)+Annex!$B$7*(BN111-INDEX(BN:BN,IFERROR(MATCH($B111-Annex!$B$9/60,$B:$B),2)))/(60*($B111-INDEX($B:$B,IFERROR(MATCH($B111-Annex!$B$9/60,$B:$B),2)))))/Annex!$B$8)/1000,IF(Data!$B$2="",0,"-"))</f>
        <v>-2.2274999999999997E+36</v>
      </c>
      <c r="BI111" s="20">
        <v>9.8999999999999993E+37</v>
      </c>
      <c r="BJ111" s="20">
        <v>346.65899999999999</v>
      </c>
      <c r="BK111" s="20">
        <v>371.48</v>
      </c>
      <c r="BL111" s="20">
        <v>513.73400000000004</v>
      </c>
      <c r="BM111" s="20">
        <v>996.38699999999994</v>
      </c>
      <c r="BN111" s="20">
        <v>678.69500000000005</v>
      </c>
    </row>
    <row r="112" spans="1:66" x14ac:dyDescent="0.3">
      <c r="A112" s="5">
        <v>111</v>
      </c>
      <c r="B112" s="19">
        <v>9.7993333416525275</v>
      </c>
      <c r="C112" s="20">
        <v>163.50303299999999</v>
      </c>
      <c r="D112" s="20">
        <v>161.85518999999999</v>
      </c>
      <c r="E112" s="20">
        <v>216.88127</v>
      </c>
      <c r="F112" s="49">
        <f>IFERROR(SUM(C112:E112),IF(Data!$B$2="",0,"-"))</f>
        <v>542.23949299999992</v>
      </c>
      <c r="G112" s="50">
        <f>IFERROR(F112-Annex!$B$10,IF(Data!$B$2="",0,"-"))</f>
        <v>115.63149299999992</v>
      </c>
      <c r="H112" s="50">
        <f>IFERROR(AVERAGE(INDEX(G:G,IFERROR(MATCH($B112-Annex!$B$12/60,$B:$B),2)):G112),IF(Data!$B$2="",0,"-"))</f>
        <v>116.1031274285714</v>
      </c>
      <c r="I112" s="50">
        <f>IFERROR(-14000*(G112-INDEX(G:G,IFERROR(MATCH($B112-Annex!$B$11/60,$B:$B),2)))/(60*($B112-INDEX($B:$B,IFERROR(MATCH($B112-Annex!$B$11/60,$B:$B),2)))),IF(Data!$B$2="",0,"-"))</f>
        <v>285.74439497636303</v>
      </c>
      <c r="J112" s="50">
        <f>IFERROR(-14000*(H112-INDEX(H:H,IFERROR(MATCH($B112-Annex!$B$13/60,$B:$B),2)))/(60*($B112-INDEX($B:$B,IFERROR(MATCH($B112-Annex!$B$13/60,$B:$B),2)))),IF(Data!$B$2="",0,"-"))</f>
        <v>260.64361801074801</v>
      </c>
      <c r="K112" s="20">
        <v>2042.9761000000001</v>
      </c>
      <c r="L112" s="20">
        <v>65.980999999999995</v>
      </c>
      <c r="M112" s="20">
        <v>1063.588</v>
      </c>
      <c r="N112" s="20">
        <v>444.77600000000001</v>
      </c>
      <c r="O112" s="20">
        <v>79.64</v>
      </c>
      <c r="P112" s="20">
        <v>448.03800000000001</v>
      </c>
      <c r="Q112" s="20">
        <v>-3.1709999999999998</v>
      </c>
      <c r="R112" s="20">
        <v>41.302999999999997</v>
      </c>
      <c r="S112" s="20">
        <v>9.8999999999999993E+37</v>
      </c>
      <c r="T112" s="20">
        <v>523.63099999999997</v>
      </c>
      <c r="U112" s="20">
        <v>320.43799999999999</v>
      </c>
      <c r="V112" s="20">
        <v>466.44900000000001</v>
      </c>
      <c r="W112" s="20">
        <v>510.76900000000001</v>
      </c>
      <c r="X112" s="20">
        <v>9.8999999999999993E+37</v>
      </c>
      <c r="Y112" s="20">
        <v>-35.033999999999999</v>
      </c>
      <c r="Z112" s="20">
        <v>804.79</v>
      </c>
      <c r="AA112" s="20">
        <v>9.8999999999999993E+37</v>
      </c>
      <c r="AB112" s="20">
        <v>324.15300000000002</v>
      </c>
      <c r="AC112" s="20">
        <v>879.02700000000004</v>
      </c>
      <c r="AD112" s="20">
        <v>316.36200000000002</v>
      </c>
      <c r="AE112" s="20">
        <v>227.238</v>
      </c>
      <c r="AF112" s="20">
        <v>9.8999999999999993E+37</v>
      </c>
      <c r="AG112" s="20">
        <v>627.85199999999998</v>
      </c>
      <c r="AH112" s="50">
        <f>IFERROR(AVERAGE(INDEX(AL:AL,IFERROR(MATCH($B112-Annex!$B$4/60,$B:$B),2)):AL112),IF(Data!$B$2="",0,"-"))</f>
        <v>75.237814745430342</v>
      </c>
      <c r="AI112" s="50">
        <f>IFERROR(AVERAGE(INDEX(AM:AM,IFERROR(MATCH($B112-Annex!$B$4/60,$B:$B),2)):AM112),IF(Data!$B$2="",0,"-"))</f>
        <v>74.336218440662165</v>
      </c>
      <c r="AJ112" s="50">
        <f>IFERROR(AVERAGE(INDEX(AN:AN,IFERROR(MATCH($B112-Annex!$B$4/60,$B:$B),2)):AN112),IF(Data!$B$2="",0,"-"))</f>
        <v>39.363511057510536</v>
      </c>
      <c r="AK112" s="50">
        <f>IFERROR(AVERAGE(INDEX(AO:AO,IFERROR(MATCH($B112-Annex!$B$4/60,$B:$B),2)):AO112),IF(Data!$B$2="",0,"-"))</f>
        <v>8.6034750050317719</v>
      </c>
      <c r="AL112" s="50">
        <f>IFERROR((5.670373*10^-8*(AP112+273.15)^4+((Annex!$B$5+Annex!$B$6)*(AP112-L112)+Annex!$B$7*(AP112-INDEX(AP:AP,IFERROR(MATCH($B112-Annex!$B$9/60,$B:$B),2)))/(60*($B112-INDEX($B:$B,IFERROR(MATCH($B112-Annex!$B$9/60,$B:$B),2)))))/Annex!$B$8)/1000,IF(Data!$B$2="",0,"-"))</f>
        <v>71.583156607029608</v>
      </c>
      <c r="AM112" s="50">
        <f>IFERROR((5.670373*10^-8*(AQ112+273.15)^4+((Annex!$B$5+Annex!$B$6)*(AQ112-O112)+Annex!$B$7*(AQ112-INDEX(AQ:AQ,IFERROR(MATCH($B112-Annex!$B$9/60,$B:$B),2)))/(60*($B112-INDEX($B:$B,IFERROR(MATCH($B112-Annex!$B$9/60,$B:$B),2)))))/Annex!$B$8)/1000,IF(Data!$B$2="",0,"-"))</f>
        <v>-23.395007236283828</v>
      </c>
      <c r="AN112" s="50">
        <f>IFERROR((5.670373*10^-8*(AR112+273.15)^4+((Annex!$B$5+Annex!$B$6)*(AR112-R112)+Annex!$B$7*(AR112-INDEX(AR:AR,IFERROR(MATCH($B112-Annex!$B$9/60,$B:$B),2)))/(60*($B112-INDEX($B:$B,IFERROR(MATCH($B112-Annex!$B$9/60,$B:$B),2)))))/Annex!$B$8)/1000,IF(Data!$B$2="",0,"-"))</f>
        <v>202.88199561924705</v>
      </c>
      <c r="AO112" s="50">
        <f>IFERROR((5.670373*10^-8*(AS112+273.15)^4+((Annex!$B$5+Annex!$B$6)*(AS112-U112)+Annex!$B$7*(AS112-INDEX(AS:AS,IFERROR(MATCH($B112-Annex!$B$9/60,$B:$B),2)))/(60*($B112-INDEX($B:$B,IFERROR(MATCH($B112-Annex!$B$9/60,$B:$B),2)))))/Annex!$B$8)/1000,IF(Data!$B$2="",0,"-"))</f>
        <v>21.558986545718859</v>
      </c>
      <c r="AP112" s="20">
        <v>567.16999999999996</v>
      </c>
      <c r="AQ112" s="20">
        <v>496.64699999999999</v>
      </c>
      <c r="AR112" s="20">
        <v>301.85700000000003</v>
      </c>
      <c r="AS112" s="20">
        <v>79.759</v>
      </c>
      <c r="AT112" s="20">
        <v>19.872</v>
      </c>
      <c r="AU112" s="20">
        <v>31.408000000000001</v>
      </c>
      <c r="AV112" s="20">
        <v>230.16399999999999</v>
      </c>
      <c r="AW112" s="50">
        <f>IFERROR(AVERAGE(INDEX(BC:BC,IFERROR(MATCH($B112-Annex!$B$4/60,$B:$B),2)):BC112),IF(Data!$B$2="",0,"-"))</f>
        <v>5.4469376790117275E+141</v>
      </c>
      <c r="AX112" s="50">
        <f>IFERROR(AVERAGE(INDEX(BD:BD,IFERROR(MATCH($B112-Annex!$B$4/60,$B:$B),2)):BD112),IF(Data!$B$2="",0,"-"))</f>
        <v>-10.646735054231227</v>
      </c>
      <c r="AY112" s="50">
        <f>IFERROR(AVERAGE(INDEX(BE:BE,IFERROR(MATCH($B112-Annex!$B$4/60,$B:$B),2)):BE112),IF(Data!$B$2="",0,"-"))</f>
        <v>14.99269649547</v>
      </c>
      <c r="AZ112" s="50">
        <f>IFERROR(AVERAGE(INDEX(BF:BF,IFERROR(MATCH($B112-Annex!$B$4/60,$B:$B),2)):BF112),IF(Data!$B$2="",0,"-"))</f>
        <v>31.677111439222042</v>
      </c>
      <c r="BA112" s="50">
        <f>IFERROR(AVERAGE(INDEX(BG:BG,IFERROR(MATCH($B112-Annex!$B$4/60,$B:$B),2)):BG112),IF(Data!$B$2="",0,"-"))</f>
        <v>-2.2274999999999997E+36</v>
      </c>
      <c r="BB112" s="50">
        <f>IFERROR(AVERAGE(INDEX(BH:BH,IFERROR(MATCH($B112-Annex!$B$4/60,$B:$B),2)):BH112),IF(Data!$B$2="",0,"-"))</f>
        <v>-2.2274999999999997E+36</v>
      </c>
      <c r="BC112" s="50">
        <f>IFERROR((5.670373*10^-8*(BI112+273.15)^4+((Annex!$B$5+Annex!$B$6)*(BI112-L112)+Annex!$B$7*(BI112-INDEX(BI:BI,IFERROR(MATCH($B112-Annex!$B$9/60,$B:$B),2)))/(60*($B112-INDEX($B:$B,IFERROR(MATCH($B112-Annex!$B$9/60,$B:$B),2)))))/Annex!$B$8)/1000,IF(Data!$B$2="",0,"-"))</f>
        <v>5.4469376790117275E+141</v>
      </c>
      <c r="BD112" s="50">
        <f>IFERROR((5.670373*10^-8*(BJ112+273.15)^4+((Annex!$B$5+Annex!$B$6)*(BJ112-O112)+Annex!$B$7*(BJ112-INDEX(BJ:BJ,IFERROR(MATCH($B112-Annex!$B$9/60,$B:$B),2)))/(60*($B112-INDEX($B:$B,IFERROR(MATCH($B112-Annex!$B$9/60,$B:$B),2)))))/Annex!$B$8)/1000,IF(Data!$B$2="",0,"-"))</f>
        <v>4.7130234004102611</v>
      </c>
      <c r="BE112" s="50">
        <f>IFERROR((5.670373*10^-8*(BK112+273.15)^4+((Annex!$B$5+Annex!$B$6)*(BK112-R112)+Annex!$B$7*(BK112-INDEX(BK:BK,IFERROR(MATCH($B112-Annex!$B$9/60,$B:$B),2)))/(60*($B112-INDEX($B:$B,IFERROR(MATCH($B112-Annex!$B$9/60,$B:$B),2)))))/Annex!$B$8)/1000,IF(Data!$B$2="",0,"-"))</f>
        <v>-18.982642229236781</v>
      </c>
      <c r="BF112" s="50">
        <f>IFERROR((5.670373*10^-8*(BL112+273.15)^4+((Annex!$B$5+Annex!$B$6)*(BL112-U112)+Annex!$B$7*(BL112-INDEX(BL:BL,IFERROR(MATCH($B112-Annex!$B$9/60,$B:$B),2)))/(60*($B112-INDEX($B:$B,IFERROR(MATCH($B112-Annex!$B$9/60,$B:$B),2)))))/Annex!$B$8)/1000,IF(Data!$B$2="",0,"-"))</f>
        <v>158.108247543065</v>
      </c>
      <c r="BG112" s="50">
        <f>IFERROR((5.670373*10^-8*(BM112+273.15)^4+((Annex!$B$5+Annex!$B$6)*(BM112-X112)+Annex!$B$7*(BM112-INDEX(BM:BM,IFERROR(MATCH($B112-Annex!$B$9/60,$B:$B),2)))/(60*($B112-INDEX($B:$B,IFERROR(MATCH($B112-Annex!$B$9/60,$B:$B),2)))))/Annex!$B$8)/1000,IF(Data!$B$2="",0,"-"))</f>
        <v>-2.2274999999999997E+36</v>
      </c>
      <c r="BH112" s="50">
        <f>IFERROR((5.670373*10^-8*(BN112+273.15)^4+((Annex!$B$5+Annex!$B$6)*(BN112-AA112)+Annex!$B$7*(BN112-INDEX(BN:BN,IFERROR(MATCH($B112-Annex!$B$9/60,$B:$B),2)))/(60*($B112-INDEX($B:$B,IFERROR(MATCH($B112-Annex!$B$9/60,$B:$B),2)))))/Annex!$B$8)/1000,IF(Data!$B$2="",0,"-"))</f>
        <v>-2.2274999999999997E+36</v>
      </c>
      <c r="BI112" s="20">
        <v>9.8999999999999993E+37</v>
      </c>
      <c r="BJ112" s="20">
        <v>247.39</v>
      </c>
      <c r="BK112" s="20">
        <v>345.58300000000003</v>
      </c>
      <c r="BL112" s="20">
        <v>444.15699999999998</v>
      </c>
      <c r="BM112" s="20">
        <v>1191.9100000000001</v>
      </c>
      <c r="BN112" s="20">
        <v>559.93100000000004</v>
      </c>
    </row>
    <row r="113" spans="1:66" x14ac:dyDescent="0.3">
      <c r="A113" s="5">
        <v>112</v>
      </c>
      <c r="B113" s="19">
        <v>9.8826666735112667</v>
      </c>
      <c r="C113" s="20">
        <v>163.353317</v>
      </c>
      <c r="D113" s="20">
        <v>161.945581</v>
      </c>
      <c r="E113" s="20">
        <v>216.91793999999999</v>
      </c>
      <c r="F113" s="49">
        <f>IFERROR(SUM(C113:E113),IF(Data!$B$2="",0,"-"))</f>
        <v>542.21683800000005</v>
      </c>
      <c r="G113" s="50">
        <f>IFERROR(F113-Annex!$B$10,IF(Data!$B$2="",0,"-"))</f>
        <v>115.60883800000005</v>
      </c>
      <c r="H113" s="50">
        <f>IFERROR(AVERAGE(INDEX(G:G,IFERROR(MATCH($B113-Annex!$B$12/60,$B:$B),2)):G113),IF(Data!$B$2="",0,"-"))</f>
        <v>115.99540942857142</v>
      </c>
      <c r="I113" s="50">
        <f>IFERROR(-14000*(G113-INDEX(G:G,IFERROR(MATCH($B113-Annex!$B$11/60,$B:$B),2)))/(60*($B113-INDEX($B:$B,IFERROR(MATCH($B113-Annex!$B$11/60,$B:$B),2)))),IF(Data!$B$2="",0,"-"))</f>
        <v>254.49426238120671</v>
      </c>
      <c r="J113" s="50">
        <f>IFERROR(-14000*(H113-INDEX(H:H,IFERROR(MATCH($B113-Annex!$B$13/60,$B:$B),2)))/(60*($B113-INDEX($B:$B,IFERROR(MATCH($B113-Annex!$B$13/60,$B:$B),2)))),IF(Data!$B$2="",0,"-"))</f>
        <v>250.74801076596478</v>
      </c>
      <c r="K113" s="20">
        <v>1781.5992100000001</v>
      </c>
      <c r="L113" s="20">
        <v>68.945999999999998</v>
      </c>
      <c r="M113" s="20">
        <v>151.14699999999999</v>
      </c>
      <c r="N113" s="20">
        <v>70.484999999999999</v>
      </c>
      <c r="O113" s="20">
        <v>-72.686000000000007</v>
      </c>
      <c r="P113" s="20">
        <v>63.268999999999998</v>
      </c>
      <c r="Q113" s="20">
        <v>223.197</v>
      </c>
      <c r="R113" s="20">
        <v>9.8999999999999993E+37</v>
      </c>
      <c r="S113" s="20">
        <v>149.04499999999999</v>
      </c>
      <c r="T113" s="20">
        <v>437.66899999999998</v>
      </c>
      <c r="U113" s="20">
        <v>284.95400000000001</v>
      </c>
      <c r="V113" s="20">
        <v>46.566000000000003</v>
      </c>
      <c r="W113" s="20">
        <v>183.655</v>
      </c>
      <c r="X113" s="20">
        <v>9.8999999999999993E+37</v>
      </c>
      <c r="Y113" s="20">
        <v>163.62700000000001</v>
      </c>
      <c r="Z113" s="20">
        <v>1310.3810000000001</v>
      </c>
      <c r="AA113" s="20">
        <v>9.8999999999999993E+37</v>
      </c>
      <c r="AB113" s="20">
        <v>354.44799999999998</v>
      </c>
      <c r="AC113" s="20">
        <v>546.39599999999996</v>
      </c>
      <c r="AD113" s="20">
        <v>52.627000000000002</v>
      </c>
      <c r="AE113" s="20">
        <v>528.04499999999996</v>
      </c>
      <c r="AF113" s="20">
        <v>227.67</v>
      </c>
      <c r="AG113" s="20">
        <v>673.37300000000005</v>
      </c>
      <c r="AH113" s="50">
        <f>IFERROR(AVERAGE(INDEX(AL:AL,IFERROR(MATCH($B113-Annex!$B$4/60,$B:$B),2)):AL113),IF(Data!$B$2="",0,"-"))</f>
        <v>76.322332877964655</v>
      </c>
      <c r="AI113" s="50">
        <f>IFERROR(AVERAGE(INDEX(AM:AM,IFERROR(MATCH($B113-Annex!$B$4/60,$B:$B),2)):AM113),IF(Data!$B$2="",0,"-"))</f>
        <v>76.514158523246238</v>
      </c>
      <c r="AJ113" s="50">
        <f>IFERROR(AVERAGE(INDEX(AN:AN,IFERROR(MATCH($B113-Annex!$B$4/60,$B:$B),2)):AN113),IF(Data!$B$2="",0,"-"))</f>
        <v>-3.1821428571428569E+35</v>
      </c>
      <c r="AK113" s="50">
        <f>IFERROR(AVERAGE(INDEX(AO:AO,IFERROR(MATCH($B113-Annex!$B$4/60,$B:$B),2)):AO113),IF(Data!$B$2="",0,"-"))</f>
        <v>23.821695360165183</v>
      </c>
      <c r="AL113" s="50">
        <f>IFERROR((5.670373*10^-8*(AP113+273.15)^4+((Annex!$B$5+Annex!$B$6)*(AP113-L113)+Annex!$B$7*(AP113-INDEX(AP:AP,IFERROR(MATCH($B113-Annex!$B$9/60,$B:$B),2)))/(60*($B113-INDEX($B:$B,IFERROR(MATCH($B113-Annex!$B$9/60,$B:$B),2)))))/Annex!$B$8)/1000,IF(Data!$B$2="",0,"-"))</f>
        <v>69.563519736901071</v>
      </c>
      <c r="AM113" s="50">
        <f>IFERROR((5.670373*10^-8*(AQ113+273.15)^4+((Annex!$B$5+Annex!$B$6)*(AQ113-O113)+Annex!$B$7*(AQ113-INDEX(AQ:AQ,IFERROR(MATCH($B113-Annex!$B$9/60,$B:$B),2)))/(60*($B113-INDEX($B:$B,IFERROR(MATCH($B113-Annex!$B$9/60,$B:$B),2)))))/Annex!$B$8)/1000,IF(Data!$B$2="",0,"-"))</f>
        <v>-34.756221114244099</v>
      </c>
      <c r="AN113" s="50">
        <f>IFERROR((5.670373*10^-8*(AR113+273.15)^4+((Annex!$B$5+Annex!$B$6)*(AR113-R113)+Annex!$B$7*(AR113-INDEX(AR:AR,IFERROR(MATCH($B113-Annex!$B$9/60,$B:$B),2)))/(60*($B113-INDEX($B:$B,IFERROR(MATCH($B113-Annex!$B$9/60,$B:$B),2)))))/Annex!$B$8)/1000,IF(Data!$B$2="",0,"-"))</f>
        <v>-2.2274999999999997E+36</v>
      </c>
      <c r="AO113" s="50">
        <f>IFERROR((5.670373*10^-8*(AS113+273.15)^4+((Annex!$B$5+Annex!$B$6)*(AS113-U113)+Annex!$B$7*(AS113-INDEX(AS:AS,IFERROR(MATCH($B113-Annex!$B$9/60,$B:$B),2)))/(60*($B113-INDEX($B:$B,IFERROR(MATCH($B113-Annex!$B$9/60,$B:$B),2)))))/Annex!$B$8)/1000,IF(Data!$B$2="",0,"-"))</f>
        <v>34.001273004283675</v>
      </c>
      <c r="AP113" s="20">
        <v>590.05899999999997</v>
      </c>
      <c r="AQ113" s="20">
        <v>230.839</v>
      </c>
      <c r="AR113" s="20">
        <v>284.62700000000001</v>
      </c>
      <c r="AS113" s="20">
        <v>87.015000000000001</v>
      </c>
      <c r="AT113" s="20">
        <v>19.931999999999999</v>
      </c>
      <c r="AU113" s="20">
        <v>31.468</v>
      </c>
      <c r="AV113" s="20">
        <v>294.077</v>
      </c>
      <c r="AW113" s="50">
        <f>IFERROR(AVERAGE(INDEX(BC:BC,IFERROR(MATCH($B113-Annex!$B$4/60,$B:$B),2)):BC113),IF(Data!$B$2="",0,"-"))</f>
        <v>5.4469376790117275E+141</v>
      </c>
      <c r="AX113" s="50">
        <f>IFERROR(AVERAGE(INDEX(BD:BD,IFERROR(MATCH($B113-Annex!$B$4/60,$B:$B),2)):BD113),IF(Data!$B$2="",0,"-"))</f>
        <v>-25.431432779350711</v>
      </c>
      <c r="AY113" s="50">
        <f>IFERROR(AVERAGE(INDEX(BE:BE,IFERROR(MATCH($B113-Annex!$B$4/60,$B:$B),2)):BE113),IF(Data!$B$2="",0,"-"))</f>
        <v>-3.1821428571428569E+35</v>
      </c>
      <c r="AZ113" s="50">
        <f>IFERROR(AVERAGE(INDEX(BF:BF,IFERROR(MATCH($B113-Annex!$B$4/60,$B:$B),2)):BF113),IF(Data!$B$2="",0,"-"))</f>
        <v>16.591514786979875</v>
      </c>
      <c r="BA113" s="50">
        <f>IFERROR(AVERAGE(INDEX(BG:BG,IFERROR(MATCH($B113-Annex!$B$4/60,$B:$B),2)):BG113),IF(Data!$B$2="",0,"-"))</f>
        <v>-2.2274999999999997E+36</v>
      </c>
      <c r="BB113" s="50">
        <f>IFERROR(AVERAGE(INDEX(BH:BH,IFERROR(MATCH($B113-Annex!$B$4/60,$B:$B),2)):BH113),IF(Data!$B$2="",0,"-"))</f>
        <v>-2.2274999999999997E+36</v>
      </c>
      <c r="BC113" s="50">
        <f>IFERROR((5.670373*10^-8*(BI113+273.15)^4+((Annex!$B$5+Annex!$B$6)*(BI113-L113)+Annex!$B$7*(BI113-INDEX(BI:BI,IFERROR(MATCH($B113-Annex!$B$9/60,$B:$B),2)))/(60*($B113-INDEX($B:$B,IFERROR(MATCH($B113-Annex!$B$9/60,$B:$B),2)))))/Annex!$B$8)/1000,IF(Data!$B$2="",0,"-"))</f>
        <v>5.4469376790117275E+141</v>
      </c>
      <c r="BD113" s="50">
        <f>IFERROR((5.670373*10^-8*(BJ113+273.15)^4+((Annex!$B$5+Annex!$B$6)*(BJ113-O113)+Annex!$B$7*(BJ113-INDEX(BJ:BJ,IFERROR(MATCH($B113-Annex!$B$9/60,$B:$B),2)))/(60*($B113-INDEX($B:$B,IFERROR(MATCH($B113-Annex!$B$9/60,$B:$B),2)))))/Annex!$B$8)/1000,IF(Data!$B$2="",0,"-"))</f>
        <v>-28.808624946154801</v>
      </c>
      <c r="BE113" s="50">
        <f>IFERROR((5.670373*10^-8*(BK113+273.15)^4+((Annex!$B$5+Annex!$B$6)*(BK113-R113)+Annex!$B$7*(BK113-INDEX(BK:BK,IFERROR(MATCH($B113-Annex!$B$9/60,$B:$B),2)))/(60*($B113-INDEX($B:$B,IFERROR(MATCH($B113-Annex!$B$9/60,$B:$B),2)))))/Annex!$B$8)/1000,IF(Data!$B$2="",0,"-"))</f>
        <v>-2.2274999999999997E+36</v>
      </c>
      <c r="BF113" s="50">
        <f>IFERROR((5.670373*10^-8*(BL113+273.15)^4+((Annex!$B$5+Annex!$B$6)*(BL113-U113)+Annex!$B$7*(BL113-INDEX(BL:BL,IFERROR(MATCH($B113-Annex!$B$9/60,$B:$B),2)))/(60*($B113-INDEX($B:$B,IFERROR(MATCH($B113-Annex!$B$9/60,$B:$B),2)))))/Annex!$B$8)/1000,IF(Data!$B$2="",0,"-"))</f>
        <v>-93.110963663174189</v>
      </c>
      <c r="BG113" s="50">
        <f>IFERROR((5.670373*10^-8*(BM113+273.15)^4+((Annex!$B$5+Annex!$B$6)*(BM113-X113)+Annex!$B$7*(BM113-INDEX(BM:BM,IFERROR(MATCH($B113-Annex!$B$9/60,$B:$B),2)))/(60*($B113-INDEX($B:$B,IFERROR(MATCH($B113-Annex!$B$9/60,$B:$B),2)))))/Annex!$B$8)/1000,IF(Data!$B$2="",0,"-"))</f>
        <v>-2.2274999999999997E+36</v>
      </c>
      <c r="BH113" s="50">
        <f>IFERROR((5.670373*10^-8*(BN113+273.15)^4+((Annex!$B$5+Annex!$B$6)*(BN113-AA113)+Annex!$B$7*(BN113-INDEX(BN:BN,IFERROR(MATCH($B113-Annex!$B$9/60,$B:$B),2)))/(60*($B113-INDEX($B:$B,IFERROR(MATCH($B113-Annex!$B$9/60,$B:$B),2)))))/Annex!$B$8)/1000,IF(Data!$B$2="",0,"-"))</f>
        <v>-2.2274999999999997E+36</v>
      </c>
      <c r="BI113" s="20">
        <v>9.8999999999999993E+37</v>
      </c>
      <c r="BJ113" s="20">
        <v>267.93</v>
      </c>
      <c r="BK113" s="20">
        <v>360.71499999999997</v>
      </c>
      <c r="BL113" s="20">
        <v>321.33100000000002</v>
      </c>
      <c r="BM113" s="20">
        <v>1028.5940000000001</v>
      </c>
      <c r="BN113" s="20">
        <v>574.45100000000002</v>
      </c>
    </row>
    <row r="114" spans="1:66" x14ac:dyDescent="0.3">
      <c r="A114" s="5">
        <v>113</v>
      </c>
      <c r="B114" s="19">
        <v>9.9663333327043802</v>
      </c>
      <c r="C114" s="20">
        <v>163.42084800000001</v>
      </c>
      <c r="D114" s="20">
        <v>161.70370199999999</v>
      </c>
      <c r="E114" s="20">
        <v>216.78104500000001</v>
      </c>
      <c r="F114" s="49">
        <f>IFERROR(SUM(C114:E114),IF(Data!$B$2="",0,"-"))</f>
        <v>541.90559499999995</v>
      </c>
      <c r="G114" s="50">
        <f>IFERROR(F114-Annex!$B$10,IF(Data!$B$2="",0,"-"))</f>
        <v>115.29759499999994</v>
      </c>
      <c r="H114" s="50">
        <f>IFERROR(AVERAGE(INDEX(G:G,IFERROR(MATCH($B114-Annex!$B$12/60,$B:$B),2)):G114),IF(Data!$B$2="",0,"-"))</f>
        <v>115.83706928571428</v>
      </c>
      <c r="I114" s="50">
        <f>IFERROR(-14000*(G114-INDEX(G:G,IFERROR(MATCH($B114-Annex!$B$11/60,$B:$B),2)))/(60*($B114-INDEX($B:$B,IFERROR(MATCH($B114-Annex!$B$11/60,$B:$B),2)))),IF(Data!$B$2="",0,"-"))</f>
        <v>316.16868147310231</v>
      </c>
      <c r="J114" s="50">
        <f>IFERROR(-14000*(H114-INDEX(H:H,IFERROR(MATCH($B114-Annex!$B$13/60,$B:$B),2)))/(60*($B114-INDEX($B:$B,IFERROR(MATCH($B114-Annex!$B$13/60,$B:$B),2)))),IF(Data!$B$2="",0,"-"))</f>
        <v>266.60857071572713</v>
      </c>
      <c r="K114" s="20">
        <v>1610.86376</v>
      </c>
      <c r="L114" s="20">
        <v>68.837000000000003</v>
      </c>
      <c r="M114" s="20">
        <v>1139.6690000000001</v>
      </c>
      <c r="N114" s="20">
        <v>500.63900000000001</v>
      </c>
      <c r="O114" s="20">
        <v>6.92</v>
      </c>
      <c r="P114" s="20">
        <v>258.44299999999998</v>
      </c>
      <c r="Q114" s="20">
        <v>9.8999999999999993E+37</v>
      </c>
      <c r="R114" s="20">
        <v>-47.177</v>
      </c>
      <c r="S114" s="20">
        <v>9.8999999999999993E+37</v>
      </c>
      <c r="T114" s="20">
        <v>616.72500000000002</v>
      </c>
      <c r="U114" s="20">
        <v>256.685</v>
      </c>
      <c r="V114" s="20">
        <v>600.86400000000003</v>
      </c>
      <c r="W114" s="20">
        <v>214.36699999999999</v>
      </c>
      <c r="X114" s="20">
        <v>9.8999999999999993E+37</v>
      </c>
      <c r="Y114" s="20">
        <v>9.8999999999999993E+37</v>
      </c>
      <c r="Z114" s="20">
        <v>970.58199999999999</v>
      </c>
      <c r="AA114" s="20">
        <v>9.8999999999999993E+37</v>
      </c>
      <c r="AB114" s="20">
        <v>444.69299999999998</v>
      </c>
      <c r="AC114" s="20">
        <v>1037.0920000000001</v>
      </c>
      <c r="AD114" s="20">
        <v>157.17500000000001</v>
      </c>
      <c r="AE114" s="20">
        <v>90.966999999999999</v>
      </c>
      <c r="AF114" s="20">
        <v>-31.777000000000001</v>
      </c>
      <c r="AG114" s="20">
        <v>810.17899999999997</v>
      </c>
      <c r="AH114" s="50">
        <f>IFERROR(AVERAGE(INDEX(AL:AL,IFERROR(MATCH($B114-Annex!$B$4/60,$B:$B),2)):AL114),IF(Data!$B$2="",0,"-"))</f>
        <v>75.764048741417085</v>
      </c>
      <c r="AI114" s="50">
        <f>IFERROR(AVERAGE(INDEX(AM:AM,IFERROR(MATCH($B114-Annex!$B$4/60,$B:$B),2)):AM114),IF(Data!$B$2="",0,"-"))</f>
        <v>57.845783109774551</v>
      </c>
      <c r="AJ114" s="50">
        <f>IFERROR(AVERAGE(INDEX(AN:AN,IFERROR(MATCH($B114-Annex!$B$4/60,$B:$B),2)):AN114),IF(Data!$B$2="",0,"-"))</f>
        <v>-3.1821428571428569E+35</v>
      </c>
      <c r="AK114" s="50">
        <f>IFERROR(AVERAGE(INDEX(AO:AO,IFERROR(MATCH($B114-Annex!$B$4/60,$B:$B),2)):AO114),IF(Data!$B$2="",0,"-"))</f>
        <v>11.340824948731719</v>
      </c>
      <c r="AL114" s="50">
        <f>IFERROR((5.670373*10^-8*(AP114+273.15)^4+((Annex!$B$5+Annex!$B$6)*(AP114-L114)+Annex!$B$7*(AP114-INDEX(AP:AP,IFERROR(MATCH($B114-Annex!$B$9/60,$B:$B),2)))/(60*($B114-INDEX($B:$B,IFERROR(MATCH($B114-Annex!$B$9/60,$B:$B),2)))))/Annex!$B$8)/1000,IF(Data!$B$2="",0,"-"))</f>
        <v>68.8157267399951</v>
      </c>
      <c r="AM114" s="50">
        <f>IFERROR((5.670373*10^-8*(AQ114+273.15)^4+((Annex!$B$5+Annex!$B$6)*(AQ114-O114)+Annex!$B$7*(AQ114-INDEX(AQ:AQ,IFERROR(MATCH($B114-Annex!$B$9/60,$B:$B),2)))/(60*($B114-INDEX($B:$B,IFERROR(MATCH($B114-Annex!$B$9/60,$B:$B),2)))))/Annex!$B$8)/1000,IF(Data!$B$2="",0,"-"))</f>
        <v>0.20750099844934994</v>
      </c>
      <c r="AN114" s="50">
        <f>IFERROR((5.670373*10^-8*(AR114+273.15)^4+((Annex!$B$5+Annex!$B$6)*(AR114-R114)+Annex!$B$7*(AR114-INDEX(AR:AR,IFERROR(MATCH($B114-Annex!$B$9/60,$B:$B),2)))/(60*($B114-INDEX($B:$B,IFERROR(MATCH($B114-Annex!$B$9/60,$B:$B),2)))))/Annex!$B$8)/1000,IF(Data!$B$2="",0,"-"))</f>
        <v>-24.118039313714181</v>
      </c>
      <c r="AO114" s="50">
        <f>IFERROR((5.670373*10^-8*(AS114+273.15)^4+((Annex!$B$5+Annex!$B$6)*(AS114-U114)+Annex!$B$7*(AS114-INDEX(AS:AS,IFERROR(MATCH($B114-Annex!$B$9/60,$B:$B),2)))/(60*($B114-INDEX($B:$B,IFERROR(MATCH($B114-Annex!$B$9/60,$B:$B),2)))))/Annex!$B$8)/1000,IF(Data!$B$2="",0,"-"))</f>
        <v>-18.029349205067355</v>
      </c>
      <c r="AP114" s="20">
        <v>609.57899999999995</v>
      </c>
      <c r="AQ114" s="20">
        <v>448.69</v>
      </c>
      <c r="AR114" s="20">
        <v>236.357</v>
      </c>
      <c r="AS114" s="20">
        <v>52.878</v>
      </c>
      <c r="AT114" s="20">
        <v>20.013999999999999</v>
      </c>
      <c r="AU114" s="20">
        <v>31.425999999999998</v>
      </c>
      <c r="AV114" s="20">
        <v>222.80199999999999</v>
      </c>
      <c r="AW114" s="50">
        <f>IFERROR(AVERAGE(INDEX(BC:BC,IFERROR(MATCH($B114-Annex!$B$4/60,$B:$B),2)):BC114),IF(Data!$B$2="",0,"-"))</f>
        <v>5.4469376790117275E+141</v>
      </c>
      <c r="AX114" s="50">
        <f>IFERROR(AVERAGE(INDEX(BD:BD,IFERROR(MATCH($B114-Annex!$B$4/60,$B:$B),2)):BD114),IF(Data!$B$2="",0,"-"))</f>
        <v>-32.547752870965937</v>
      </c>
      <c r="AY114" s="50">
        <f>IFERROR(AVERAGE(INDEX(BE:BE,IFERROR(MATCH($B114-Annex!$B$4/60,$B:$B),2)):BE114),IF(Data!$B$2="",0,"-"))</f>
        <v>-3.1821428571428569E+35</v>
      </c>
      <c r="AZ114" s="50">
        <f>IFERROR(AVERAGE(INDEX(BF:BF,IFERROR(MATCH($B114-Annex!$B$4/60,$B:$B),2)):BF114),IF(Data!$B$2="",0,"-"))</f>
        <v>7.9228517326068459</v>
      </c>
      <c r="BA114" s="50">
        <f>IFERROR(AVERAGE(INDEX(BG:BG,IFERROR(MATCH($B114-Annex!$B$4/60,$B:$B),2)):BG114),IF(Data!$B$2="",0,"-"))</f>
        <v>-2.2274999999999997E+36</v>
      </c>
      <c r="BB114" s="50">
        <f>IFERROR(AVERAGE(INDEX(BH:BH,IFERROR(MATCH($B114-Annex!$B$4/60,$B:$B),2)):BH114),IF(Data!$B$2="",0,"-"))</f>
        <v>-2.2274999999999997E+36</v>
      </c>
      <c r="BC114" s="50">
        <f>IFERROR((5.670373*10^-8*(BI114+273.15)^4+((Annex!$B$5+Annex!$B$6)*(BI114-L114)+Annex!$B$7*(BI114-INDEX(BI:BI,IFERROR(MATCH($B114-Annex!$B$9/60,$B:$B),2)))/(60*($B114-INDEX($B:$B,IFERROR(MATCH($B114-Annex!$B$9/60,$B:$B),2)))))/Annex!$B$8)/1000,IF(Data!$B$2="",0,"-"))</f>
        <v>5.4469376790117275E+141</v>
      </c>
      <c r="BD114" s="50">
        <f>IFERROR((5.670373*10^-8*(BJ114+273.15)^4+((Annex!$B$5+Annex!$B$6)*(BJ114-O114)+Annex!$B$7*(BJ114-INDEX(BJ:BJ,IFERROR(MATCH($B114-Annex!$B$9/60,$B:$B),2)))/(60*($B114-INDEX($B:$B,IFERROR(MATCH($B114-Annex!$B$9/60,$B:$B),2)))))/Annex!$B$8)/1000,IF(Data!$B$2="",0,"-"))</f>
        <v>-28.053672988100164</v>
      </c>
      <c r="BE114" s="50">
        <f>IFERROR((5.670373*10^-8*(BK114+273.15)^4+((Annex!$B$5+Annex!$B$6)*(BK114-R114)+Annex!$B$7*(BK114-INDEX(BK:BK,IFERROR(MATCH($B114-Annex!$B$9/60,$B:$B),2)))/(60*($B114-INDEX($B:$B,IFERROR(MATCH($B114-Annex!$B$9/60,$B:$B),2)))))/Annex!$B$8)/1000,IF(Data!$B$2="",0,"-"))</f>
        <v>65.190889043401825</v>
      </c>
      <c r="BF114" s="50">
        <f>IFERROR((5.670373*10^-8*(BL114+273.15)^4+((Annex!$B$5+Annex!$B$6)*(BL114-U114)+Annex!$B$7*(BL114-INDEX(BL:BL,IFERROR(MATCH($B114-Annex!$B$9/60,$B:$B),2)))/(60*($B114-INDEX($B:$B,IFERROR(MATCH($B114-Annex!$B$9/60,$B:$B),2)))))/Annex!$B$8)/1000,IF(Data!$B$2="",0,"-"))</f>
        <v>-59.324677944110519</v>
      </c>
      <c r="BG114" s="50">
        <f>IFERROR((5.670373*10^-8*(BM114+273.15)^4+((Annex!$B$5+Annex!$B$6)*(BM114-X114)+Annex!$B$7*(BM114-INDEX(BM:BM,IFERROR(MATCH($B114-Annex!$B$9/60,$B:$B),2)))/(60*($B114-INDEX($B:$B,IFERROR(MATCH($B114-Annex!$B$9/60,$B:$B),2)))))/Annex!$B$8)/1000,IF(Data!$B$2="",0,"-"))</f>
        <v>-2.2274999999999997E+36</v>
      </c>
      <c r="BH114" s="50">
        <f>IFERROR((5.670373*10^-8*(BN114+273.15)^4+((Annex!$B$5+Annex!$B$6)*(BN114-AA114)+Annex!$B$7*(BN114-INDEX(BN:BN,IFERROR(MATCH($B114-Annex!$B$9/60,$B:$B),2)))/(60*($B114-INDEX($B:$B,IFERROR(MATCH($B114-Annex!$B$9/60,$B:$B),2)))))/Annex!$B$8)/1000,IF(Data!$B$2="",0,"-"))</f>
        <v>-2.2274999999999997E+36</v>
      </c>
      <c r="BI114" s="20">
        <v>9.8999999999999993E+37</v>
      </c>
      <c r="BJ114" s="20">
        <v>181.709</v>
      </c>
      <c r="BK114" s="20">
        <v>424.17399999999998</v>
      </c>
      <c r="BL114" s="20">
        <v>315.42200000000003</v>
      </c>
      <c r="BM114" s="20">
        <v>825.36599999999999</v>
      </c>
      <c r="BN114" s="20">
        <v>649.87</v>
      </c>
    </row>
    <row r="115" spans="1:66" x14ac:dyDescent="0.3">
      <c r="A115" s="5">
        <v>114</v>
      </c>
      <c r="B115" s="19">
        <v>10.051000005332753</v>
      </c>
      <c r="C115" s="20">
        <v>163.296369</v>
      </c>
      <c r="D115" s="20">
        <v>161.74605600000001</v>
      </c>
      <c r="E115" s="20">
        <v>216.78267600000001</v>
      </c>
      <c r="F115" s="49">
        <f>IFERROR(SUM(C115:E115),IF(Data!$B$2="",0,"-"))</f>
        <v>541.82510100000002</v>
      </c>
      <c r="G115" s="50">
        <f>IFERROR(F115-Annex!$B$10,IF(Data!$B$2="",0,"-"))</f>
        <v>115.21710100000001</v>
      </c>
      <c r="H115" s="50">
        <f>IFERROR(AVERAGE(INDEX(G:G,IFERROR(MATCH($B115-Annex!$B$12/60,$B:$B),2)):G115),IF(Data!$B$2="",0,"-"))</f>
        <v>115.67525985714285</v>
      </c>
      <c r="I115" s="50">
        <f>IFERROR(-14000*(G115-INDEX(G:G,IFERROR(MATCH($B115-Annex!$B$11/60,$B:$B),2)))/(60*($B115-INDEX($B:$B,IFERROR(MATCH($B115-Annex!$B$11/60,$B:$B),2)))),IF(Data!$B$2="",0,"-"))</f>
        <v>317.59252504181819</v>
      </c>
      <c r="J115" s="50">
        <f>IFERROR(-14000*(H115-INDEX(H:H,IFERROR(MATCH($B115-Annex!$B$13/60,$B:$B),2)))/(60*($B115-INDEX($B:$B,IFERROR(MATCH($B115-Annex!$B$13/60,$B:$B),2)))),IF(Data!$B$2="",0,"-"))</f>
        <v>282.30151800680432</v>
      </c>
      <c r="K115" s="20">
        <v>1979.4447500000001</v>
      </c>
      <c r="L115" s="20">
        <v>71.343000000000004</v>
      </c>
      <c r="M115" s="20">
        <v>390.12900000000002</v>
      </c>
      <c r="N115" s="20">
        <v>416.81900000000002</v>
      </c>
      <c r="O115" s="20">
        <v>-21.404</v>
      </c>
      <c r="P115" s="20">
        <v>669.072</v>
      </c>
      <c r="Q115" s="20">
        <v>203.465</v>
      </c>
      <c r="R115" s="20">
        <v>5.1230000000000002</v>
      </c>
      <c r="S115" s="20">
        <v>9.8999999999999993E+37</v>
      </c>
      <c r="T115" s="20">
        <v>115.99299999999999</v>
      </c>
      <c r="U115" s="20">
        <v>221.13200000000001</v>
      </c>
      <c r="V115" s="20">
        <v>406.75200000000001</v>
      </c>
      <c r="W115" s="20">
        <v>682.72400000000005</v>
      </c>
      <c r="X115" s="20">
        <v>9.8999999999999993E+37</v>
      </c>
      <c r="Y115" s="20">
        <v>213.667</v>
      </c>
      <c r="Z115" s="20">
        <v>721.33900000000006</v>
      </c>
      <c r="AA115" s="20">
        <v>9.8999999999999993E+37</v>
      </c>
      <c r="AB115" s="20">
        <v>-124.904</v>
      </c>
      <c r="AC115" s="20">
        <v>964.12300000000005</v>
      </c>
      <c r="AD115" s="20">
        <v>497.08800000000002</v>
      </c>
      <c r="AE115" s="20">
        <v>491.26600000000002</v>
      </c>
      <c r="AF115" s="20">
        <v>9.8999999999999993E+37</v>
      </c>
      <c r="AG115" s="20">
        <v>305.48399999999998</v>
      </c>
      <c r="AH115" s="50">
        <f>IFERROR(AVERAGE(INDEX(AL:AL,IFERROR(MATCH($B115-Annex!$B$4/60,$B:$B),2)):AL115),IF(Data!$B$2="",0,"-"))</f>
        <v>74.015506308857184</v>
      </c>
      <c r="AI115" s="50">
        <f>IFERROR(AVERAGE(INDEX(AM:AM,IFERROR(MATCH($B115-Annex!$B$4/60,$B:$B),2)):AM115),IF(Data!$B$2="",0,"-"))</f>
        <v>70.572104629327868</v>
      </c>
      <c r="AJ115" s="50">
        <f>IFERROR(AVERAGE(INDEX(AN:AN,IFERROR(MATCH($B115-Annex!$B$4/60,$B:$B),2)):AN115),IF(Data!$B$2="",0,"-"))</f>
        <v>-3.1821428571428569E+35</v>
      </c>
      <c r="AK115" s="50">
        <f>IFERROR(AVERAGE(INDEX(AO:AO,IFERROR(MATCH($B115-Annex!$B$4/60,$B:$B),2)):AO115),IF(Data!$B$2="",0,"-"))</f>
        <v>-11.523327848974995</v>
      </c>
      <c r="AL115" s="50">
        <f>IFERROR((5.670373*10^-8*(AP115+273.15)^4+((Annex!$B$5+Annex!$B$6)*(AP115-L115)+Annex!$B$7*(AP115-INDEX(AP:AP,IFERROR(MATCH($B115-Annex!$B$9/60,$B:$B),2)))/(60*($B115-INDEX($B:$B,IFERROR(MATCH($B115-Annex!$B$9/60,$B:$B),2)))))/Annex!$B$8)/1000,IF(Data!$B$2="",0,"-"))</f>
        <v>68.616111813244174</v>
      </c>
      <c r="AM115" s="50">
        <f>IFERROR((5.670373*10^-8*(AQ115+273.15)^4+((Annex!$B$5+Annex!$B$6)*(AQ115-O115)+Annex!$B$7*(AQ115-INDEX(AQ:AQ,IFERROR(MATCH($B115-Annex!$B$9/60,$B:$B),2)))/(60*($B115-INDEX($B:$B,IFERROR(MATCH($B115-Annex!$B$9/60,$B:$B),2)))))/Annex!$B$8)/1000,IF(Data!$B$2="",0,"-"))</f>
        <v>277.77675573871807</v>
      </c>
      <c r="AN115" s="50">
        <f>IFERROR((5.670373*10^-8*(AR115+273.15)^4+((Annex!$B$5+Annex!$B$6)*(AR115-R115)+Annex!$B$7*(AR115-INDEX(AR:AR,IFERROR(MATCH($B115-Annex!$B$9/60,$B:$B),2)))/(60*($B115-INDEX($B:$B,IFERROR(MATCH($B115-Annex!$B$9/60,$B:$B),2)))))/Annex!$B$8)/1000,IF(Data!$B$2="",0,"-"))</f>
        <v>9.9165255392955309</v>
      </c>
      <c r="AO115" s="50">
        <f>IFERROR((5.670373*10^-8*(AS115+273.15)^4+((Annex!$B$5+Annex!$B$6)*(AS115-U115)+Annex!$B$7*(AS115-INDEX(AS:AS,IFERROR(MATCH($B115-Annex!$B$9/60,$B:$B),2)))/(60*($B115-INDEX($B:$B,IFERROR(MATCH($B115-Annex!$B$9/60,$B:$B),2)))))/Annex!$B$8)/1000,IF(Data!$B$2="",0,"-"))</f>
        <v>-97.316050400296092</v>
      </c>
      <c r="AP115" s="20">
        <v>626.553</v>
      </c>
      <c r="AQ115" s="20">
        <v>654.99599999999998</v>
      </c>
      <c r="AR115" s="20">
        <v>281.42599999999999</v>
      </c>
      <c r="AS115" s="20">
        <v>-86.995999999999995</v>
      </c>
      <c r="AT115" s="20">
        <v>19.846</v>
      </c>
      <c r="AU115" s="20">
        <v>31.4</v>
      </c>
      <c r="AV115" s="20">
        <v>172.86500000000001</v>
      </c>
      <c r="AW115" s="50">
        <f>IFERROR(AVERAGE(INDEX(BC:BC,IFERROR(MATCH($B115-Annex!$B$4/60,$B:$B),2)):BC115),IF(Data!$B$2="",0,"-"))</f>
        <v>5.4469376790117275E+141</v>
      </c>
      <c r="AX115" s="50">
        <f>IFERROR(AVERAGE(INDEX(BD:BD,IFERROR(MATCH($B115-Annex!$B$4/60,$B:$B),2)):BD115),IF(Data!$B$2="",0,"-"))</f>
        <v>-34.006947959629066</v>
      </c>
      <c r="AY115" s="50">
        <f>IFERROR(AVERAGE(INDEX(BE:BE,IFERROR(MATCH($B115-Annex!$B$4/60,$B:$B),2)):BE115),IF(Data!$B$2="",0,"-"))</f>
        <v>-3.1821428571428569E+35</v>
      </c>
      <c r="AZ115" s="50">
        <f>IFERROR(AVERAGE(INDEX(BF:BF,IFERROR(MATCH($B115-Annex!$B$4/60,$B:$B),2)):BF115),IF(Data!$B$2="",0,"-"))</f>
        <v>12.043157134434788</v>
      </c>
      <c r="BA115" s="50">
        <f>IFERROR(AVERAGE(INDEX(BG:BG,IFERROR(MATCH($B115-Annex!$B$4/60,$B:$B),2)):BG115),IF(Data!$B$2="",0,"-"))</f>
        <v>-2.2274999999999997E+36</v>
      </c>
      <c r="BB115" s="50">
        <f>IFERROR(AVERAGE(INDEX(BH:BH,IFERROR(MATCH($B115-Annex!$B$4/60,$B:$B),2)):BH115),IF(Data!$B$2="",0,"-"))</f>
        <v>-2.2274999999999997E+36</v>
      </c>
      <c r="BC115" s="50">
        <f>IFERROR((5.670373*10^-8*(BI115+273.15)^4+((Annex!$B$5+Annex!$B$6)*(BI115-L115)+Annex!$B$7*(BI115-INDEX(BI:BI,IFERROR(MATCH($B115-Annex!$B$9/60,$B:$B),2)))/(60*($B115-INDEX($B:$B,IFERROR(MATCH($B115-Annex!$B$9/60,$B:$B),2)))))/Annex!$B$8)/1000,IF(Data!$B$2="",0,"-"))</f>
        <v>5.4469376790117275E+141</v>
      </c>
      <c r="BD115" s="50">
        <f>IFERROR((5.670373*10^-8*(BJ115+273.15)^4+((Annex!$B$5+Annex!$B$6)*(BJ115-O115)+Annex!$B$7*(BJ115-INDEX(BJ:BJ,IFERROR(MATCH($B115-Annex!$B$9/60,$B:$B),2)))/(60*($B115-INDEX($B:$B,IFERROR(MATCH($B115-Annex!$B$9/60,$B:$B),2)))))/Annex!$B$8)/1000,IF(Data!$B$2="",0,"-"))</f>
        <v>-36.360774072494387</v>
      </c>
      <c r="BE115" s="50">
        <f>IFERROR((5.670373*10^-8*(BK115+273.15)^4+((Annex!$B$5+Annex!$B$6)*(BK115-R115)+Annex!$B$7*(BK115-INDEX(BK:BK,IFERROR(MATCH($B115-Annex!$B$9/60,$B:$B),2)))/(60*($B115-INDEX($B:$B,IFERROR(MATCH($B115-Annex!$B$9/60,$B:$B),2)))))/Annex!$B$8)/1000,IF(Data!$B$2="",0,"-"))</f>
        <v>47.571452038324118</v>
      </c>
      <c r="BF115" s="50">
        <f>IFERROR((5.670373*10^-8*(BL115+273.15)^4+((Annex!$B$5+Annex!$B$6)*(BL115-U115)+Annex!$B$7*(BL115-INDEX(BL:BL,IFERROR(MATCH($B115-Annex!$B$9/60,$B:$B),2)))/(60*($B115-INDEX($B:$B,IFERROR(MATCH($B115-Annex!$B$9/60,$B:$B),2)))))/Annex!$B$8)/1000,IF(Data!$B$2="",0,"-"))</f>
        <v>31.214182586013667</v>
      </c>
      <c r="BG115" s="50">
        <f>IFERROR((5.670373*10^-8*(BM115+273.15)^4+((Annex!$B$5+Annex!$B$6)*(BM115-X115)+Annex!$B$7*(BM115-INDEX(BM:BM,IFERROR(MATCH($B115-Annex!$B$9/60,$B:$B),2)))/(60*($B115-INDEX($B:$B,IFERROR(MATCH($B115-Annex!$B$9/60,$B:$B),2)))))/Annex!$B$8)/1000,IF(Data!$B$2="",0,"-"))</f>
        <v>-2.2274999999999997E+36</v>
      </c>
      <c r="BH115" s="50">
        <f>IFERROR((5.670373*10^-8*(BN115+273.15)^4+((Annex!$B$5+Annex!$B$6)*(BN115-AA115)+Annex!$B$7*(BN115-INDEX(BN:BN,IFERROR(MATCH($B115-Annex!$B$9/60,$B:$B),2)))/(60*($B115-INDEX($B:$B,IFERROR(MATCH($B115-Annex!$B$9/60,$B:$B),2)))))/Annex!$B$8)/1000,IF(Data!$B$2="",0,"-"))</f>
        <v>-2.2274999999999997E+36</v>
      </c>
      <c r="BI115" s="20">
        <v>9.8999999999999993E+37</v>
      </c>
      <c r="BJ115" s="20">
        <v>184.298</v>
      </c>
      <c r="BK115" s="20">
        <v>410.80200000000002</v>
      </c>
      <c r="BL115" s="20">
        <v>358.12700000000001</v>
      </c>
      <c r="BM115" s="20">
        <v>633.38099999999997</v>
      </c>
      <c r="BN115" s="20">
        <v>691.25599999999997</v>
      </c>
    </row>
    <row r="116" spans="1:66" x14ac:dyDescent="0.3">
      <c r="A116" s="5">
        <v>115</v>
      </c>
      <c r="B116" s="19">
        <v>10.134333337191492</v>
      </c>
      <c r="C116" s="20">
        <v>163.185711</v>
      </c>
      <c r="D116" s="20">
        <v>161.71429599999999</v>
      </c>
      <c r="E116" s="20">
        <v>216.70688999999999</v>
      </c>
      <c r="F116" s="49">
        <f>IFERROR(SUM(C116:E116),IF(Data!$B$2="",0,"-"))</f>
        <v>541.60689699999989</v>
      </c>
      <c r="G116" s="50">
        <f>IFERROR(F116-Annex!$B$10,IF(Data!$B$2="",0,"-"))</f>
        <v>114.99889699999989</v>
      </c>
      <c r="H116" s="50">
        <f>IFERROR(AVERAGE(INDEX(G:G,IFERROR(MATCH($B116-Annex!$B$12/60,$B:$B),2)):G116),IF(Data!$B$2="",0,"-"))</f>
        <v>115.48566299999996</v>
      </c>
      <c r="I116" s="50">
        <f>IFERROR(-14000*(G116-INDEX(G:G,IFERROR(MATCH($B116-Annex!$B$11/60,$B:$B),2)))/(60*($B116-INDEX($B:$B,IFERROR(MATCH($B116-Annex!$B$11/60,$B:$B),2)))),IF(Data!$B$2="",0,"-"))</f>
        <v>345.43634099255905</v>
      </c>
      <c r="J116" s="50">
        <f>IFERROR(-14000*(H116-INDEX(H:H,IFERROR(MATCH($B116-Annex!$B$13/60,$B:$B),2)))/(60*($B116-INDEX($B:$B,IFERROR(MATCH($B116-Annex!$B$13/60,$B:$B),2)))),IF(Data!$B$2="",0,"-"))</f>
        <v>303.98341060404692</v>
      </c>
      <c r="K116" s="20">
        <v>2203.00027</v>
      </c>
      <c r="L116" s="20">
        <v>71.563000000000002</v>
      </c>
      <c r="M116" s="20">
        <v>548.73</v>
      </c>
      <c r="N116" s="20">
        <v>404.93400000000003</v>
      </c>
      <c r="O116" s="20">
        <v>20.251999999999999</v>
      </c>
      <c r="P116" s="20">
        <v>683.00900000000001</v>
      </c>
      <c r="Q116" s="20">
        <v>110.13</v>
      </c>
      <c r="R116" s="20">
        <v>120.816</v>
      </c>
      <c r="S116" s="20">
        <v>9.8999999999999993E+37</v>
      </c>
      <c r="T116" s="20">
        <v>219.821</v>
      </c>
      <c r="U116" s="20">
        <v>117.136</v>
      </c>
      <c r="V116" s="20">
        <v>378.64800000000002</v>
      </c>
      <c r="W116" s="20">
        <v>723.87599999999998</v>
      </c>
      <c r="X116" s="20">
        <v>9.8999999999999993E+37</v>
      </c>
      <c r="Y116" s="20">
        <v>122.5</v>
      </c>
      <c r="Z116" s="20">
        <v>726.63699999999994</v>
      </c>
      <c r="AA116" s="20">
        <v>9.8999999999999993E+37</v>
      </c>
      <c r="AB116" s="20">
        <v>38.204999999999998</v>
      </c>
      <c r="AC116" s="20">
        <v>883.06799999999998</v>
      </c>
      <c r="AD116" s="20">
        <v>554.71799999999996</v>
      </c>
      <c r="AE116" s="20">
        <v>404.32799999999997</v>
      </c>
      <c r="AF116" s="20">
        <v>9.8999999999999993E+37</v>
      </c>
      <c r="AG116" s="20">
        <v>356.702</v>
      </c>
      <c r="AH116" s="50">
        <f>IFERROR(AVERAGE(INDEX(AL:AL,IFERROR(MATCH($B116-Annex!$B$4/60,$B:$B),2)):AL116),IF(Data!$B$2="",0,"-"))</f>
        <v>71.989586494605916</v>
      </c>
      <c r="AI116" s="50">
        <f>IFERROR(AVERAGE(INDEX(AM:AM,IFERROR(MATCH($B116-Annex!$B$4/60,$B:$B),2)):AM116),IF(Data!$B$2="",0,"-"))</f>
        <v>81.60643851523173</v>
      </c>
      <c r="AJ116" s="50">
        <f>IFERROR(AVERAGE(INDEX(AN:AN,IFERROR(MATCH($B116-Annex!$B$4/60,$B:$B),2)):AN116),IF(Data!$B$2="",0,"-"))</f>
        <v>-3.1821428571428569E+35</v>
      </c>
      <c r="AK116" s="50">
        <f>IFERROR(AVERAGE(INDEX(AO:AO,IFERROR(MATCH($B116-Annex!$B$4/60,$B:$B),2)):AO116),IF(Data!$B$2="",0,"-"))</f>
        <v>-14.974125404586506</v>
      </c>
      <c r="AL116" s="50">
        <f>IFERROR((5.670373*10^-8*(AP116+273.15)^4+((Annex!$B$5+Annex!$B$6)*(AP116-L116)+Annex!$B$7*(AP116-INDEX(AP:AP,IFERROR(MATCH($B116-Annex!$B$9/60,$B:$B),2)))/(60*($B116-INDEX($B:$B,IFERROR(MATCH($B116-Annex!$B$9/60,$B:$B),2)))))/Annex!$B$8)/1000,IF(Data!$B$2="",0,"-"))</f>
        <v>69.547581597344745</v>
      </c>
      <c r="AM116" s="50">
        <f>IFERROR((5.670373*10^-8*(AQ116+273.15)^4+((Annex!$B$5+Annex!$B$6)*(AQ116-O116)+Annex!$B$7*(AQ116-INDEX(AQ:AQ,IFERROR(MATCH($B116-Annex!$B$9/60,$B:$B),2)))/(60*($B116-INDEX($B:$B,IFERROR(MATCH($B116-Annex!$B$9/60,$B:$B),2)))))/Annex!$B$8)/1000,IF(Data!$B$2="",0,"-"))</f>
        <v>229.34871453948011</v>
      </c>
      <c r="AN116" s="50">
        <f>IFERROR((5.670373*10^-8*(AR116+273.15)^4+((Annex!$B$5+Annex!$B$6)*(AR116-R116)+Annex!$B$7*(AR116-INDEX(AR:AR,IFERROR(MATCH($B116-Annex!$B$9/60,$B:$B),2)))/(60*($B116-INDEX($B:$B,IFERROR(MATCH($B116-Annex!$B$9/60,$B:$B),2)))))/Annex!$B$8)/1000,IF(Data!$B$2="",0,"-"))</f>
        <v>82.093434063577575</v>
      </c>
      <c r="AO116" s="50">
        <f>IFERROR((5.670373*10^-8*(AS116+273.15)^4+((Annex!$B$5+Annex!$B$6)*(AS116-U116)+Annex!$B$7*(AS116-INDEX(AS:AS,IFERROR(MATCH($B116-Annex!$B$9/60,$B:$B),2)))/(60*($B116-INDEX($B:$B,IFERROR(MATCH($B116-Annex!$B$9/60,$B:$B),2)))))/Annex!$B$8)/1000,IF(Data!$B$2="",0,"-"))</f>
        <v>-6.994989828795271</v>
      </c>
      <c r="AP116" s="20">
        <v>642.07600000000002</v>
      </c>
      <c r="AQ116" s="20">
        <v>742.16</v>
      </c>
      <c r="AR116" s="20">
        <v>365.322</v>
      </c>
      <c r="AS116" s="20">
        <v>41.64</v>
      </c>
      <c r="AT116" s="20">
        <v>19.843</v>
      </c>
      <c r="AU116" s="20">
        <v>31.433</v>
      </c>
      <c r="AV116" s="20">
        <v>-29.123000000000001</v>
      </c>
      <c r="AW116" s="50">
        <f>IFERROR(AVERAGE(INDEX(BC:BC,IFERROR(MATCH($B116-Annex!$B$4/60,$B:$B),2)):BC116),IF(Data!$B$2="",0,"-"))</f>
        <v>5.4469376790117275E+141</v>
      </c>
      <c r="AX116" s="50">
        <f>IFERROR(AVERAGE(INDEX(BD:BD,IFERROR(MATCH($B116-Annex!$B$4/60,$B:$B),2)):BD116),IF(Data!$B$2="",0,"-"))</f>
        <v>-26.766307759156387</v>
      </c>
      <c r="AY116" s="50">
        <f>IFERROR(AVERAGE(INDEX(BE:BE,IFERROR(MATCH($B116-Annex!$B$4/60,$B:$B),2)):BE116),IF(Data!$B$2="",0,"-"))</f>
        <v>-3.1821428571428569E+35</v>
      </c>
      <c r="AZ116" s="50">
        <f>IFERROR(AVERAGE(INDEX(BF:BF,IFERROR(MATCH($B116-Annex!$B$4/60,$B:$B),2)):BF116),IF(Data!$B$2="",0,"-"))</f>
        <v>32.560938446278961</v>
      </c>
      <c r="BA116" s="50">
        <f>IFERROR(AVERAGE(INDEX(BG:BG,IFERROR(MATCH($B116-Annex!$B$4/60,$B:$B),2)):BG116),IF(Data!$B$2="",0,"-"))</f>
        <v>-2.2274999999999997E+36</v>
      </c>
      <c r="BB116" s="50">
        <f>IFERROR(AVERAGE(INDEX(BH:BH,IFERROR(MATCH($B116-Annex!$B$4/60,$B:$B),2)):BH116),IF(Data!$B$2="",0,"-"))</f>
        <v>-2.2274999999999997E+36</v>
      </c>
      <c r="BC116" s="50">
        <f>IFERROR((5.670373*10^-8*(BI116+273.15)^4+((Annex!$B$5+Annex!$B$6)*(BI116-L116)+Annex!$B$7*(BI116-INDEX(BI:BI,IFERROR(MATCH($B116-Annex!$B$9/60,$B:$B),2)))/(60*($B116-INDEX($B:$B,IFERROR(MATCH($B116-Annex!$B$9/60,$B:$B),2)))))/Annex!$B$8)/1000,IF(Data!$B$2="",0,"-"))</f>
        <v>5.4469376790117275E+141</v>
      </c>
      <c r="BD116" s="50">
        <f>IFERROR((5.670373*10^-8*(BJ116+273.15)^4+((Annex!$B$5+Annex!$B$6)*(BJ116-O116)+Annex!$B$7*(BJ116-INDEX(BJ:BJ,IFERROR(MATCH($B116-Annex!$B$9/60,$B:$B),2)))/(60*($B116-INDEX($B:$B,IFERROR(MATCH($B116-Annex!$B$9/60,$B:$B),2)))))/Annex!$B$8)/1000,IF(Data!$B$2="",0,"-"))</f>
        <v>-23.496465573574955</v>
      </c>
      <c r="BE116" s="50">
        <f>IFERROR((5.670373*10^-8*(BK116+273.15)^4+((Annex!$B$5+Annex!$B$6)*(BK116-R116)+Annex!$B$7*(BK116-INDEX(BK:BK,IFERROR(MATCH($B116-Annex!$B$9/60,$B:$B),2)))/(60*($B116-INDEX($B:$B,IFERROR(MATCH($B116-Annex!$B$9/60,$B:$B),2)))))/Annex!$B$8)/1000,IF(Data!$B$2="",0,"-"))</f>
        <v>21.319677026306987</v>
      </c>
      <c r="BF116" s="50">
        <f>IFERROR((5.670373*10^-8*(BL116+273.15)^4+((Annex!$B$5+Annex!$B$6)*(BL116-U116)+Annex!$B$7*(BL116-INDEX(BL:BL,IFERROR(MATCH($B116-Annex!$B$9/60,$B:$B),2)))/(60*($B116-INDEX($B:$B,IFERROR(MATCH($B116-Annex!$B$9/60,$B:$B),2)))))/Annex!$B$8)/1000,IF(Data!$B$2="",0,"-"))</f>
        <v>124.31808183948188</v>
      </c>
      <c r="BG116" s="50">
        <f>IFERROR((5.670373*10^-8*(BM116+273.15)^4+((Annex!$B$5+Annex!$B$6)*(BM116-X116)+Annex!$B$7*(BM116-INDEX(BM:BM,IFERROR(MATCH($B116-Annex!$B$9/60,$B:$B),2)))/(60*($B116-INDEX($B:$B,IFERROR(MATCH($B116-Annex!$B$9/60,$B:$B),2)))))/Annex!$B$8)/1000,IF(Data!$B$2="",0,"-"))</f>
        <v>-2.2274999999999997E+36</v>
      </c>
      <c r="BH116" s="50">
        <f>IFERROR((5.670373*10^-8*(BN116+273.15)^4+((Annex!$B$5+Annex!$B$6)*(BN116-AA116)+Annex!$B$7*(BN116-INDEX(BN:BN,IFERROR(MATCH($B116-Annex!$B$9/60,$B:$B),2)))/(60*($B116-INDEX($B:$B,IFERROR(MATCH($B116-Annex!$B$9/60,$B:$B),2)))))/Annex!$B$8)/1000,IF(Data!$B$2="",0,"-"))</f>
        <v>-2.2274999999999997E+36</v>
      </c>
      <c r="BI116" s="20">
        <v>9.8999999999999993E+37</v>
      </c>
      <c r="BJ116" s="20">
        <v>129.047</v>
      </c>
      <c r="BK116" s="20">
        <v>425.92500000000001</v>
      </c>
      <c r="BL116" s="20">
        <v>498.93200000000002</v>
      </c>
      <c r="BM116" s="20">
        <v>823.76800000000003</v>
      </c>
      <c r="BN116" s="20">
        <v>637.05399999999997</v>
      </c>
    </row>
    <row r="117" spans="1:66" x14ac:dyDescent="0.3">
      <c r="A117" s="5">
        <v>116</v>
      </c>
      <c r="B117" s="19">
        <v>10.226333336904645</v>
      </c>
      <c r="C117" s="20">
        <v>163.10109299999999</v>
      </c>
      <c r="D117" s="20">
        <v>161.76071400000001</v>
      </c>
      <c r="E117" s="20">
        <v>216.48525100000001</v>
      </c>
      <c r="F117" s="49">
        <f>IFERROR(SUM(C117:E117),IF(Data!$B$2="",0,"-"))</f>
        <v>541.34705800000006</v>
      </c>
      <c r="G117" s="50">
        <f>IFERROR(F117-Annex!$B$10,IF(Data!$B$2="",0,"-"))</f>
        <v>114.73905800000006</v>
      </c>
      <c r="H117" s="50">
        <f>IFERROR(AVERAGE(INDEX(G:G,IFERROR(MATCH($B117-Annex!$B$12/60,$B:$B),2)):G117),IF(Data!$B$2="",0,"-"))</f>
        <v>115.32699785714284</v>
      </c>
      <c r="I117" s="50">
        <f>IFERROR(-14000*(G117-INDEX(G:G,IFERROR(MATCH($B117-Annex!$B$11/60,$B:$B),2)))/(60*($B117-INDEX($B:$B,IFERROR(MATCH($B117-Annex!$B$11/60,$B:$B),2)))),IF(Data!$B$2="",0,"-"))</f>
        <v>393.75323294492591</v>
      </c>
      <c r="J117" s="50">
        <f>IFERROR(-14000*(H117-INDEX(H:H,IFERROR(MATCH($B117-Annex!$B$13/60,$B:$B),2)))/(60*($B117-INDEX($B:$B,IFERROR(MATCH($B117-Annex!$B$13/60,$B:$B),2)))),IF(Data!$B$2="",0,"-"))</f>
        <v>316.78313442532686</v>
      </c>
      <c r="K117" s="20">
        <v>2344.9364399999999</v>
      </c>
      <c r="L117" s="20">
        <v>71.656000000000006</v>
      </c>
      <c r="M117" s="20">
        <v>528.87099999999998</v>
      </c>
      <c r="N117" s="20">
        <v>566.65099999999995</v>
      </c>
      <c r="O117" s="20">
        <v>42.48</v>
      </c>
      <c r="P117" s="20">
        <v>486.37900000000002</v>
      </c>
      <c r="Q117" s="20">
        <v>23.93</v>
      </c>
      <c r="R117" s="20">
        <v>112.97799999999999</v>
      </c>
      <c r="S117" s="20">
        <v>9.8999999999999993E+37</v>
      </c>
      <c r="T117" s="20">
        <v>348.56700000000001</v>
      </c>
      <c r="U117" s="20">
        <v>92.061000000000007</v>
      </c>
      <c r="V117" s="20">
        <v>458.221</v>
      </c>
      <c r="W117" s="20">
        <v>543.16800000000001</v>
      </c>
      <c r="X117" s="20">
        <v>9.8999999999999993E+37</v>
      </c>
      <c r="Y117" s="20">
        <v>43.642000000000003</v>
      </c>
      <c r="Z117" s="20">
        <v>802.33799999999997</v>
      </c>
      <c r="AA117" s="20">
        <v>9.8999999999999993E+37</v>
      </c>
      <c r="AB117" s="20">
        <v>189.67599999999999</v>
      </c>
      <c r="AC117" s="20">
        <v>967.88699999999994</v>
      </c>
      <c r="AD117" s="20">
        <v>376.32299999999998</v>
      </c>
      <c r="AE117" s="20">
        <v>332.12099999999998</v>
      </c>
      <c r="AF117" s="20">
        <v>9.8999999999999993E+37</v>
      </c>
      <c r="AG117" s="20">
        <v>512.82299999999998</v>
      </c>
      <c r="AH117" s="50">
        <f>IFERROR(AVERAGE(INDEX(AL:AL,IFERROR(MATCH($B117-Annex!$B$4/60,$B:$B),2)):AL117),IF(Data!$B$2="",0,"-"))</f>
        <v>70.689627818602816</v>
      </c>
      <c r="AI117" s="50">
        <f>IFERROR(AVERAGE(INDEX(AM:AM,IFERROR(MATCH($B117-Annex!$B$4/60,$B:$B),2)):AM117),IF(Data!$B$2="",0,"-"))</f>
        <v>65.864947182215602</v>
      </c>
      <c r="AJ117" s="50">
        <f>IFERROR(AVERAGE(INDEX(AN:AN,IFERROR(MATCH($B117-Annex!$B$4/60,$B:$B),2)):AN117),IF(Data!$B$2="",0,"-"))</f>
        <v>-3.1821428571428569E+35</v>
      </c>
      <c r="AK117" s="50">
        <f>IFERROR(AVERAGE(INDEX(AO:AO,IFERROR(MATCH($B117-Annex!$B$4/60,$B:$B),2)):AO117),IF(Data!$B$2="",0,"-"))</f>
        <v>0.65381332462195829</v>
      </c>
      <c r="AL117" s="50">
        <f>IFERROR((5.670373*10^-8*(AP117+273.15)^4+((Annex!$B$5+Annex!$B$6)*(AP117-L117)+Annex!$B$7*(AP117-INDEX(AP:AP,IFERROR(MATCH($B117-Annex!$B$9/60,$B:$B),2)))/(60*($B117-INDEX($B:$B,IFERROR(MATCH($B117-Annex!$B$9/60,$B:$B),2)))))/Annex!$B$8)/1000,IF(Data!$B$2="",0,"-"))</f>
        <v>71.513882444564473</v>
      </c>
      <c r="AM117" s="50">
        <f>IFERROR((5.670373*10^-8*(AQ117+273.15)^4+((Annex!$B$5+Annex!$B$6)*(AQ117-O117)+Annex!$B$7*(AQ117-INDEX(AQ:AQ,IFERROR(MATCH($B117-Annex!$B$9/60,$B:$B),2)))/(60*($B117-INDEX($B:$B,IFERROR(MATCH($B117-Annex!$B$9/60,$B:$B),2)))))/Annex!$B$8)/1000,IF(Data!$B$2="",0,"-"))</f>
        <v>39.579915979257478</v>
      </c>
      <c r="AN117" s="50">
        <f>IFERROR((5.670373*10^-8*(AR117+273.15)^4+((Annex!$B$5+Annex!$B$6)*(AR117-R117)+Annex!$B$7*(AR117-INDEX(AR:AR,IFERROR(MATCH($B117-Annex!$B$9/60,$B:$B),2)))/(60*($B117-INDEX($B:$B,IFERROR(MATCH($B117-Annex!$B$9/60,$B:$B),2)))))/Annex!$B$8)/1000,IF(Data!$B$2="",0,"-"))</f>
        <v>29.547264562266502</v>
      </c>
      <c r="AO117" s="50">
        <f>IFERROR((5.670373*10^-8*(AS117+273.15)^4+((Annex!$B$5+Annex!$B$6)*(AS117-U117)+Annex!$B$7*(AS117-INDEX(AS:AS,IFERROR(MATCH($B117-Annex!$B$9/60,$B:$B),2)))/(60*($B117-INDEX($B:$B,IFERROR(MATCH($B117-Annex!$B$9/60,$B:$B),2)))))/Annex!$B$8)/1000,IF(Data!$B$2="",0,"-"))</f>
        <v>103.81173064083583</v>
      </c>
      <c r="AP117" s="20">
        <v>658</v>
      </c>
      <c r="AQ117" s="20">
        <v>631.60799999999995</v>
      </c>
      <c r="AR117" s="20">
        <v>317.57299999999998</v>
      </c>
      <c r="AS117" s="20">
        <v>117.248</v>
      </c>
      <c r="AT117" s="20">
        <v>20.064</v>
      </c>
      <c r="AU117" s="20">
        <v>31.405999999999999</v>
      </c>
      <c r="AV117" s="20">
        <v>-18.658999999999999</v>
      </c>
      <c r="AW117" s="50">
        <f>IFERROR(AVERAGE(INDEX(BC:BC,IFERROR(MATCH($B117-Annex!$B$4/60,$B:$B),2)):BC117),IF(Data!$B$2="",0,"-"))</f>
        <v>5.4469376790117275E+141</v>
      </c>
      <c r="AX117" s="50">
        <f>IFERROR(AVERAGE(INDEX(BD:BD,IFERROR(MATCH($B117-Annex!$B$4/60,$B:$B),2)):BD117),IF(Data!$B$2="",0,"-"))</f>
        <v>-20.184770173023772</v>
      </c>
      <c r="AY117" s="50">
        <f>IFERROR(AVERAGE(INDEX(BE:BE,IFERROR(MATCH($B117-Annex!$B$4/60,$B:$B),2)):BE117),IF(Data!$B$2="",0,"-"))</f>
        <v>-3.1821428571428569E+35</v>
      </c>
      <c r="AZ117" s="50">
        <f>IFERROR(AVERAGE(INDEX(BF:BF,IFERROR(MATCH($B117-Annex!$B$4/60,$B:$B),2)):BF117),IF(Data!$B$2="",0,"-"))</f>
        <v>56.948982559407</v>
      </c>
      <c r="BA117" s="50">
        <f>IFERROR(AVERAGE(INDEX(BG:BG,IFERROR(MATCH($B117-Annex!$B$4/60,$B:$B),2)):BG117),IF(Data!$B$2="",0,"-"))</f>
        <v>-2.2274999999999997E+36</v>
      </c>
      <c r="BB117" s="50">
        <f>IFERROR(AVERAGE(INDEX(BH:BH,IFERROR(MATCH($B117-Annex!$B$4/60,$B:$B),2)):BH117),IF(Data!$B$2="",0,"-"))</f>
        <v>-2.2274999999999997E+36</v>
      </c>
      <c r="BC117" s="50">
        <f>IFERROR((5.670373*10^-8*(BI117+273.15)^4+((Annex!$B$5+Annex!$B$6)*(BI117-L117)+Annex!$B$7*(BI117-INDEX(BI:BI,IFERROR(MATCH($B117-Annex!$B$9/60,$B:$B),2)))/(60*($B117-INDEX($B:$B,IFERROR(MATCH($B117-Annex!$B$9/60,$B:$B),2)))))/Annex!$B$8)/1000,IF(Data!$B$2="",0,"-"))</f>
        <v>5.4469376790117275E+141</v>
      </c>
      <c r="BD117" s="50">
        <f>IFERROR((5.670373*10^-8*(BJ117+273.15)^4+((Annex!$B$5+Annex!$B$6)*(BJ117-O117)+Annex!$B$7*(BJ117-INDEX(BJ:BJ,IFERROR(MATCH($B117-Annex!$B$9/60,$B:$B),2)))/(60*($B117-INDEX($B:$B,IFERROR(MATCH($B117-Annex!$B$9/60,$B:$B),2)))))/Annex!$B$8)/1000,IF(Data!$B$2="",0,"-"))</f>
        <v>-46.187315336218859</v>
      </c>
      <c r="BE117" s="50">
        <f>IFERROR((5.670373*10^-8*(BK117+273.15)^4+((Annex!$B$5+Annex!$B$6)*(BK117-R117)+Annex!$B$7*(BK117-INDEX(BK:BK,IFERROR(MATCH($B117-Annex!$B$9/60,$B:$B),2)))/(60*($B117-INDEX($B:$B,IFERROR(MATCH($B117-Annex!$B$9/60,$B:$B),2)))))/Annex!$B$8)/1000,IF(Data!$B$2="",0,"-"))</f>
        <v>-6.1846111443317078</v>
      </c>
      <c r="BF117" s="50">
        <f>IFERROR((5.670373*10^-8*(BL117+273.15)^4+((Annex!$B$5+Annex!$B$6)*(BL117-U117)+Annex!$B$7*(BL117-INDEX(BL:BL,IFERROR(MATCH($B117-Annex!$B$9/60,$B:$B),2)))/(60*($B117-INDEX($B:$B,IFERROR(MATCH($B117-Annex!$B$9/60,$B:$B),2)))))/Annex!$B$8)/1000,IF(Data!$B$2="",0,"-"))</f>
        <v>100.58798519407136</v>
      </c>
      <c r="BG117" s="50">
        <f>IFERROR((5.670373*10^-8*(BM117+273.15)^4+((Annex!$B$5+Annex!$B$6)*(BM117-X117)+Annex!$B$7*(BM117-INDEX(BM:BM,IFERROR(MATCH($B117-Annex!$B$9/60,$B:$B),2)))/(60*($B117-INDEX($B:$B,IFERROR(MATCH($B117-Annex!$B$9/60,$B:$B),2)))))/Annex!$B$8)/1000,IF(Data!$B$2="",0,"-"))</f>
        <v>-2.2274999999999997E+36</v>
      </c>
      <c r="BH117" s="50">
        <f>IFERROR((5.670373*10^-8*(BN117+273.15)^4+((Annex!$B$5+Annex!$B$6)*(BN117-AA117)+Annex!$B$7*(BN117-INDEX(BN:BN,IFERROR(MATCH($B117-Annex!$B$9/60,$B:$B),2)))/(60*($B117-INDEX($B:$B,IFERROR(MATCH($B117-Annex!$B$9/60,$B:$B),2)))))/Annex!$B$8)/1000,IF(Data!$B$2="",0,"-"))</f>
        <v>-2.2274999999999997E+36</v>
      </c>
      <c r="BI117" s="20">
        <v>9.8999999999999993E+37</v>
      </c>
      <c r="BJ117" s="20">
        <v>87.777000000000001</v>
      </c>
      <c r="BK117" s="20">
        <v>367.75200000000001</v>
      </c>
      <c r="BL117" s="20">
        <v>500.553</v>
      </c>
      <c r="BM117" s="20">
        <v>844.45899999999995</v>
      </c>
      <c r="BN117" s="20">
        <v>711.51700000000005</v>
      </c>
    </row>
    <row r="118" spans="1:66" x14ac:dyDescent="0.3">
      <c r="A118" s="5">
        <v>117</v>
      </c>
      <c r="B118" s="19">
        <v>10.318333336617798</v>
      </c>
      <c r="C118" s="20">
        <v>162.861885</v>
      </c>
      <c r="D118" s="20">
        <v>161.792474</v>
      </c>
      <c r="E118" s="20">
        <v>216.555329</v>
      </c>
      <c r="F118" s="49">
        <f>IFERROR(SUM(C118:E118),IF(Data!$B$2="",0,"-"))</f>
        <v>541.20968800000003</v>
      </c>
      <c r="G118" s="50">
        <f>IFERROR(F118-Annex!$B$10,IF(Data!$B$2="",0,"-"))</f>
        <v>114.60168800000002</v>
      </c>
      <c r="H118" s="50">
        <f>IFERROR(AVERAGE(INDEX(G:G,IFERROR(MATCH($B118-Annex!$B$12/60,$B:$B),2)):G118),IF(Data!$B$2="",0,"-"))</f>
        <v>115.15638142857142</v>
      </c>
      <c r="I118" s="50">
        <f>IFERROR(-14000*(G118-INDEX(G:G,IFERROR(MATCH($B118-Annex!$B$11/60,$B:$B),2)))/(60*($B118-INDEX($B:$B,IFERROR(MATCH($B118-Annex!$B$11/60,$B:$B),2)))),IF(Data!$B$2="",0,"-"))</f>
        <v>398.90736332063665</v>
      </c>
      <c r="J118" s="50">
        <f>IFERROR(-14000*(H118-INDEX(H:H,IFERROR(MATCH($B118-Annex!$B$13/60,$B:$B),2)))/(60*($B118-INDEX($B:$B,IFERROR(MATCH($B118-Annex!$B$13/60,$B:$B),2)))),IF(Data!$B$2="",0,"-"))</f>
        <v>328.70943382182128</v>
      </c>
      <c r="K118" s="20">
        <v>2047.9612400000001</v>
      </c>
      <c r="L118" s="20">
        <v>76.305000000000007</v>
      </c>
      <c r="M118" s="20">
        <v>412.572</v>
      </c>
      <c r="N118" s="20">
        <v>423.76900000000001</v>
      </c>
      <c r="O118" s="20">
        <v>-147.15600000000001</v>
      </c>
      <c r="P118" s="20">
        <v>670.63</v>
      </c>
      <c r="Q118" s="20">
        <v>242.48699999999999</v>
      </c>
      <c r="R118" s="20">
        <v>0.441</v>
      </c>
      <c r="S118" s="20">
        <v>9.8999999999999993E+37</v>
      </c>
      <c r="T118" s="20">
        <v>14.138</v>
      </c>
      <c r="U118" s="20">
        <v>-34.768999999999998</v>
      </c>
      <c r="V118" s="20">
        <v>335.07900000000001</v>
      </c>
      <c r="W118" s="20">
        <v>735.34199999999998</v>
      </c>
      <c r="X118" s="20">
        <v>9.8999999999999993E+37</v>
      </c>
      <c r="Y118" s="20">
        <v>207.48</v>
      </c>
      <c r="Z118" s="20">
        <v>913.69399999999996</v>
      </c>
      <c r="AA118" s="20">
        <v>9.8999999999999993E+37</v>
      </c>
      <c r="AB118" s="20">
        <v>-178.696</v>
      </c>
      <c r="AC118" s="20">
        <v>823.04399999999998</v>
      </c>
      <c r="AD118" s="20">
        <v>565.29899999999998</v>
      </c>
      <c r="AE118" s="20">
        <v>498.04199999999997</v>
      </c>
      <c r="AF118" s="20">
        <v>9.8999999999999993E+37</v>
      </c>
      <c r="AG118" s="20">
        <v>183.66300000000001</v>
      </c>
      <c r="AH118" s="50">
        <f>IFERROR(AVERAGE(INDEX(AL:AL,IFERROR(MATCH($B118-Annex!$B$4/60,$B:$B),2)):AL118),IF(Data!$B$2="",0,"-"))</f>
        <v>70.559865603982587</v>
      </c>
      <c r="AI118" s="50">
        <f>IFERROR(AVERAGE(INDEX(AM:AM,IFERROR(MATCH($B118-Annex!$B$4/60,$B:$B),2)):AM118),IF(Data!$B$2="",0,"-"))</f>
        <v>74.518494486171193</v>
      </c>
      <c r="AJ118" s="50">
        <f>IFERROR(AVERAGE(INDEX(AN:AN,IFERROR(MATCH($B118-Annex!$B$4/60,$B:$B),2)):AN118),IF(Data!$B$2="",0,"-"))</f>
        <v>-3.1821428571428569E+35</v>
      </c>
      <c r="AK118" s="50">
        <f>IFERROR(AVERAGE(INDEX(AO:AO,IFERROR(MATCH($B118-Annex!$B$4/60,$B:$B),2)):AO118),IF(Data!$B$2="",0,"-"))</f>
        <v>1.3357196068080068</v>
      </c>
      <c r="AL118" s="50">
        <f>IFERROR((5.670373*10^-8*(AP118+273.15)^4+((Annex!$B$5+Annex!$B$6)*(AP118-L118)+Annex!$B$7*(AP118-INDEX(AP:AP,IFERROR(MATCH($B118-Annex!$B$9/60,$B:$B),2)))/(60*($B118-INDEX($B:$B,IFERROR(MATCH($B118-Annex!$B$9/60,$B:$B),2)))))/Annex!$B$8)/1000,IF(Data!$B$2="",0,"-"))</f>
        <v>74.279080288798994</v>
      </c>
      <c r="AM118" s="50">
        <f>IFERROR((5.670373*10^-8*(AQ118+273.15)^4+((Annex!$B$5+Annex!$B$6)*(AQ118-O118)+Annex!$B$7*(AQ118-INDEX(AQ:AQ,IFERROR(MATCH($B118-Annex!$B$9/60,$B:$B),2)))/(60*($B118-INDEX($B:$B,IFERROR(MATCH($B118-Annex!$B$9/60,$B:$B),2)))))/Annex!$B$8)/1000,IF(Data!$B$2="",0,"-"))</f>
        <v>32.867802497821238</v>
      </c>
      <c r="AN118" s="50">
        <f>IFERROR((5.670373*10^-8*(AR118+273.15)^4+((Annex!$B$5+Annex!$B$6)*(AR118-R118)+Annex!$B$7*(AR118-INDEX(AR:AR,IFERROR(MATCH($B118-Annex!$B$9/60,$B:$B),2)))/(60*($B118-INDEX($B:$B,IFERROR(MATCH($B118-Annex!$B$9/60,$B:$B),2)))))/Annex!$B$8)/1000,IF(Data!$B$2="",0,"-"))</f>
        <v>-14.546960043674712</v>
      </c>
      <c r="AO118" s="50">
        <f>IFERROR((5.670373*10^-8*(AS118+273.15)^4+((Annex!$B$5+Annex!$B$6)*(AS118-U118)+Annex!$B$7*(AS118-INDEX(AS:AS,IFERROR(MATCH($B118-Annex!$B$9/60,$B:$B),2)))/(60*($B118-INDEX($B:$B,IFERROR(MATCH($B118-Annex!$B$9/60,$B:$B),2)))))/Annex!$B$8)/1000,IF(Data!$B$2="",0,"-"))</f>
        <v>-27.681563509023604</v>
      </c>
      <c r="AP118" s="20">
        <v>674.02300000000002</v>
      </c>
      <c r="AQ118" s="20">
        <v>675.69399999999996</v>
      </c>
      <c r="AR118" s="20">
        <v>306.75400000000002</v>
      </c>
      <c r="AS118" s="20">
        <v>-17.876000000000001</v>
      </c>
      <c r="AT118" s="20">
        <v>20.117999999999999</v>
      </c>
      <c r="AU118" s="20">
        <v>31.353000000000002</v>
      </c>
      <c r="AV118" s="20">
        <v>34.353999999999999</v>
      </c>
      <c r="AW118" s="50">
        <f>IFERROR(AVERAGE(INDEX(BC:BC,IFERROR(MATCH($B118-Annex!$B$4/60,$B:$B),2)):BC118),IF(Data!$B$2="",0,"-"))</f>
        <v>5.4469376790117275E+141</v>
      </c>
      <c r="AX118" s="50">
        <f>IFERROR(AVERAGE(INDEX(BD:BD,IFERROR(MATCH($B118-Annex!$B$4/60,$B:$B),2)):BD118),IF(Data!$B$2="",0,"-"))</f>
        <v>-22.486926445677348</v>
      </c>
      <c r="AY118" s="50">
        <f>IFERROR(AVERAGE(INDEX(BE:BE,IFERROR(MATCH($B118-Annex!$B$4/60,$B:$B),2)):BE118),IF(Data!$B$2="",0,"-"))</f>
        <v>-3.1821428571428569E+35</v>
      </c>
      <c r="AZ118" s="50">
        <f>IFERROR(AVERAGE(INDEX(BF:BF,IFERROR(MATCH($B118-Annex!$B$4/60,$B:$B),2)):BF118),IF(Data!$B$2="",0,"-"))</f>
        <v>31.053362456267923</v>
      </c>
      <c r="BA118" s="50">
        <f>IFERROR(AVERAGE(INDEX(BG:BG,IFERROR(MATCH($B118-Annex!$B$4/60,$B:$B),2)):BG118),IF(Data!$B$2="",0,"-"))</f>
        <v>-2.2274999999999997E+36</v>
      </c>
      <c r="BB118" s="50">
        <f>IFERROR(AVERAGE(INDEX(BH:BH,IFERROR(MATCH($B118-Annex!$B$4/60,$B:$B),2)):BH118),IF(Data!$B$2="",0,"-"))</f>
        <v>-2.2274999999999997E+36</v>
      </c>
      <c r="BC118" s="50">
        <f>IFERROR((5.670373*10^-8*(BI118+273.15)^4+((Annex!$B$5+Annex!$B$6)*(BI118-L118)+Annex!$B$7*(BI118-INDEX(BI:BI,IFERROR(MATCH($B118-Annex!$B$9/60,$B:$B),2)))/(60*($B118-INDEX($B:$B,IFERROR(MATCH($B118-Annex!$B$9/60,$B:$B),2)))))/Annex!$B$8)/1000,IF(Data!$B$2="",0,"-"))</f>
        <v>5.4469376790117275E+141</v>
      </c>
      <c r="BD118" s="50">
        <f>IFERROR((5.670373*10^-8*(BJ118+273.15)^4+((Annex!$B$5+Annex!$B$6)*(BJ118-O118)+Annex!$B$7*(BJ118-INDEX(BJ:BJ,IFERROR(MATCH($B118-Annex!$B$9/60,$B:$B),2)))/(60*($B118-INDEX($B:$B,IFERROR(MATCH($B118-Annex!$B$9/60,$B:$B),2)))))/Annex!$B$8)/1000,IF(Data!$B$2="",0,"-"))</f>
        <v>0.78534439639145737</v>
      </c>
      <c r="BE118" s="50">
        <f>IFERROR((5.670373*10^-8*(BK118+273.15)^4+((Annex!$B$5+Annex!$B$6)*(BK118-R118)+Annex!$B$7*(BK118-INDEX(BK:BK,IFERROR(MATCH($B118-Annex!$B$9/60,$B:$B),2)))/(60*($B118-INDEX($B:$B,IFERROR(MATCH($B118-Annex!$B$9/60,$B:$B),2)))))/Annex!$B$8)/1000,IF(Data!$B$2="",0,"-"))</f>
        <v>-62.678659934739819</v>
      </c>
      <c r="BF118" s="50">
        <f>IFERROR((5.670373*10^-8*(BL118+273.15)^4+((Annex!$B$5+Annex!$B$6)*(BL118-U118)+Annex!$B$7*(BL118-INDEX(BL:BL,IFERROR(MATCH($B118-Annex!$B$9/60,$B:$B),2)))/(60*($B118-INDEX($B:$B,IFERROR(MATCH($B118-Annex!$B$9/60,$B:$B),2)))))/Annex!$B$8)/1000,IF(Data!$B$2="",0,"-"))</f>
        <v>-44.419318361471724</v>
      </c>
      <c r="BG118" s="50">
        <f>IFERROR((5.670373*10^-8*(BM118+273.15)^4+((Annex!$B$5+Annex!$B$6)*(BM118-X118)+Annex!$B$7*(BM118-INDEX(BM:BM,IFERROR(MATCH($B118-Annex!$B$9/60,$B:$B),2)))/(60*($B118-INDEX($B:$B,IFERROR(MATCH($B118-Annex!$B$9/60,$B:$B),2)))))/Annex!$B$8)/1000,IF(Data!$B$2="",0,"-"))</f>
        <v>-2.2274999999999997E+36</v>
      </c>
      <c r="BH118" s="50">
        <f>IFERROR((5.670373*10^-8*(BN118+273.15)^4+((Annex!$B$5+Annex!$B$6)*(BN118-AA118)+Annex!$B$7*(BN118-INDEX(BN:BN,IFERROR(MATCH($B118-Annex!$B$9/60,$B:$B),2)))/(60*($B118-INDEX($B:$B,IFERROR(MATCH($B118-Annex!$B$9/60,$B:$B),2)))))/Annex!$B$8)/1000,IF(Data!$B$2="",0,"-"))</f>
        <v>-2.2274999999999997E+36</v>
      </c>
      <c r="BI118" s="20">
        <v>9.8999999999999993E+37</v>
      </c>
      <c r="BJ118" s="20">
        <v>115.547</v>
      </c>
      <c r="BK118" s="20">
        <v>270.88</v>
      </c>
      <c r="BL118" s="20">
        <v>366.56599999999997</v>
      </c>
      <c r="BM118" s="20">
        <v>767.476</v>
      </c>
      <c r="BN118" s="20">
        <v>778.04100000000005</v>
      </c>
    </row>
    <row r="119" spans="1:66" x14ac:dyDescent="0.3">
      <c r="A119" s="5">
        <v>118</v>
      </c>
      <c r="B119" s="19">
        <v>10.410666674142703</v>
      </c>
      <c r="C119" s="20">
        <v>162.877343</v>
      </c>
      <c r="D119" s="20">
        <v>161.767233</v>
      </c>
      <c r="E119" s="20">
        <v>216.54637099999999</v>
      </c>
      <c r="F119" s="49">
        <f>IFERROR(SUM(C119:E119),IF(Data!$B$2="",0,"-"))</f>
        <v>541.19094700000005</v>
      </c>
      <c r="G119" s="50">
        <f>IFERROR(F119-Annex!$B$10,IF(Data!$B$2="",0,"-"))</f>
        <v>114.58294700000005</v>
      </c>
      <c r="H119" s="50">
        <f>IFERROR(AVERAGE(INDEX(G:G,IFERROR(MATCH($B119-Annex!$B$12/60,$B:$B),2)):G119),IF(Data!$B$2="",0,"-"))</f>
        <v>115.00658914285714</v>
      </c>
      <c r="I119" s="50">
        <f>IFERROR(-14000*(G119-INDEX(G:G,IFERROR(MATCH($B119-Annex!$B$11/60,$B:$B),2)))/(60*($B119-INDEX($B:$B,IFERROR(MATCH($B119-Annex!$B$11/60,$B:$B),2)))),IF(Data!$B$2="",0,"-"))</f>
        <v>409.93263479626353</v>
      </c>
      <c r="J119" s="50">
        <f>IFERROR(-14000*(H119-INDEX(H:H,IFERROR(MATCH($B119-Annex!$B$13/60,$B:$B),2)))/(60*($B119-INDEX($B:$B,IFERROR(MATCH($B119-Annex!$B$13/60,$B:$B),2)))),IF(Data!$B$2="",0,"-"))</f>
        <v>344.40259986520374</v>
      </c>
      <c r="K119" s="20">
        <v>1824.7772600000001</v>
      </c>
      <c r="L119" s="20">
        <v>75.775000000000006</v>
      </c>
      <c r="M119" s="20">
        <v>726.798</v>
      </c>
      <c r="N119" s="20">
        <v>205.6</v>
      </c>
      <c r="O119" s="20">
        <v>-104.205</v>
      </c>
      <c r="P119" s="20">
        <v>764.03099999999995</v>
      </c>
      <c r="Q119" s="20">
        <v>451.49799999999999</v>
      </c>
      <c r="R119" s="20">
        <v>-63.573</v>
      </c>
      <c r="S119" s="20">
        <v>-144.28200000000001</v>
      </c>
      <c r="T119" s="20">
        <v>-149.37799999999999</v>
      </c>
      <c r="U119" s="20">
        <v>45.585000000000001</v>
      </c>
      <c r="V119" s="20">
        <v>140.88499999999999</v>
      </c>
      <c r="W119" s="20">
        <v>705.10799999999995</v>
      </c>
      <c r="X119" s="20">
        <v>9.8999999999999993E+37</v>
      </c>
      <c r="Y119" s="20">
        <v>387.85599999999999</v>
      </c>
      <c r="Z119" s="20">
        <v>998.36099999999999</v>
      </c>
      <c r="AA119" s="20">
        <v>9.8999999999999993E+37</v>
      </c>
      <c r="AB119" s="20">
        <v>9.8999999999999993E+37</v>
      </c>
      <c r="AC119" s="20">
        <v>682.25599999999997</v>
      </c>
      <c r="AD119" s="20">
        <v>568.58600000000001</v>
      </c>
      <c r="AE119" s="20">
        <v>801.92200000000003</v>
      </c>
      <c r="AF119" s="20">
        <v>9.8999999999999993E+37</v>
      </c>
      <c r="AG119" s="20">
        <v>106.226</v>
      </c>
      <c r="AH119" s="50">
        <f>IFERROR(AVERAGE(INDEX(AL:AL,IFERROR(MATCH($B119-Annex!$B$4/60,$B:$B),2)):AL119),IF(Data!$B$2="",0,"-"))</f>
        <v>71.461381918038313</v>
      </c>
      <c r="AI119" s="50">
        <f>IFERROR(AVERAGE(INDEX(AM:AM,IFERROR(MATCH($B119-Annex!$B$4/60,$B:$B),2)):AM119),IF(Data!$B$2="",0,"-"))</f>
        <v>81.66554697152786</v>
      </c>
      <c r="AJ119" s="50">
        <f>IFERROR(AVERAGE(INDEX(AN:AN,IFERROR(MATCH($B119-Annex!$B$4/60,$B:$B),2)):AN119),IF(Data!$B$2="",0,"-"))</f>
        <v>-3.1821428571428569E+35</v>
      </c>
      <c r="AK119" s="50">
        <f>IFERROR(AVERAGE(INDEX(AO:AO,IFERROR(MATCH($B119-Annex!$B$4/60,$B:$B),2)):AO119),IF(Data!$B$2="",0,"-"))</f>
        <v>-16.731547336826775</v>
      </c>
      <c r="AL119" s="50">
        <f>IFERROR((5.670373*10^-8*(AP119+273.15)^4+((Annex!$B$5+Annex!$B$6)*(AP119-L119)+Annex!$B$7*(AP119-INDEX(AP:AP,IFERROR(MATCH($B119-Annex!$B$9/60,$B:$B),2)))/(60*($B119-INDEX($B:$B,IFERROR(MATCH($B119-Annex!$B$9/60,$B:$B),2)))))/Annex!$B$8)/1000,IF(Data!$B$2="",0,"-"))</f>
        <v>77.893770805419564</v>
      </c>
      <c r="AM119" s="50">
        <f>IFERROR((5.670373*10^-8*(AQ119+273.15)^4+((Annex!$B$5+Annex!$B$6)*(AQ119-O119)+Annex!$B$7*(AQ119-INDEX(AQ:AQ,IFERROR(MATCH($B119-Annex!$B$9/60,$B:$B),2)))/(60*($B119-INDEX($B:$B,IFERROR(MATCH($B119-Annex!$B$9/60,$B:$B),2)))))/Annex!$B$8)/1000,IF(Data!$B$2="",0,"-"))</f>
        <v>26.634360161212804</v>
      </c>
      <c r="AN119" s="50">
        <f>IFERROR((5.670373*10^-8*(AR119+273.15)^4+((Annex!$B$5+Annex!$B$6)*(AR119-R119)+Annex!$B$7*(AR119-INDEX(AR:AR,IFERROR(MATCH($B119-Annex!$B$9/60,$B:$B),2)))/(60*($B119-INDEX($B:$B,IFERROR(MATCH($B119-Annex!$B$9/60,$B:$B),2)))))/Annex!$B$8)/1000,IF(Data!$B$2="",0,"-"))</f>
        <v>142.6942151805182</v>
      </c>
      <c r="AO119" s="50">
        <f>IFERROR((5.670373*10^-8*(AS119+273.15)^4+((Annex!$B$5+Annex!$B$6)*(AS119-U119)+Annex!$B$7*(AS119-INDEX(AS:AS,IFERROR(MATCH($B119-Annex!$B$9/60,$B:$B),2)))/(60*($B119-INDEX($B:$B,IFERROR(MATCH($B119-Annex!$B$9/60,$B:$B),2)))))/Annex!$B$8)/1000,IF(Data!$B$2="",0,"-"))</f>
        <v>-104.91188205972462</v>
      </c>
      <c r="AP119" s="20">
        <v>690.125</v>
      </c>
      <c r="AQ119" s="20">
        <v>588.89700000000005</v>
      </c>
      <c r="AR119" s="20">
        <v>537.96400000000006</v>
      </c>
      <c r="AS119" s="20">
        <v>-97.117000000000004</v>
      </c>
      <c r="AT119" s="20">
        <v>20.347999999999999</v>
      </c>
      <c r="AU119" s="20">
        <v>31.510999999999999</v>
      </c>
      <c r="AV119" s="20">
        <v>164.02600000000001</v>
      </c>
      <c r="AW119" s="50">
        <f>IFERROR(AVERAGE(INDEX(BC:BC,IFERROR(MATCH($B119-Annex!$B$4/60,$B:$B),2)):BC119),IF(Data!$B$2="",0,"-"))</f>
        <v>5.4469376790117275E+141</v>
      </c>
      <c r="AX119" s="50">
        <f>IFERROR(AVERAGE(INDEX(BD:BD,IFERROR(MATCH($B119-Annex!$B$4/60,$B:$B),2)):BD119),IF(Data!$B$2="",0,"-"))</f>
        <v>-5.0072976169589918</v>
      </c>
      <c r="AY119" s="50">
        <f>IFERROR(AVERAGE(INDEX(BE:BE,IFERROR(MATCH($B119-Annex!$B$4/60,$B:$B),2)):BE119),IF(Data!$B$2="",0,"-"))</f>
        <v>-3.1821428571428569E+35</v>
      </c>
      <c r="AZ119" s="50">
        <f>IFERROR(AVERAGE(INDEX(BF:BF,IFERROR(MATCH($B119-Annex!$B$4/60,$B:$B),2)):BF119),IF(Data!$B$2="",0,"-"))</f>
        <v>20.842698420502938</v>
      </c>
      <c r="BA119" s="50">
        <f>IFERROR(AVERAGE(INDEX(BG:BG,IFERROR(MATCH($B119-Annex!$B$4/60,$B:$B),2)):BG119),IF(Data!$B$2="",0,"-"))</f>
        <v>-2.2274999999999997E+36</v>
      </c>
      <c r="BB119" s="50">
        <f>IFERROR(AVERAGE(INDEX(BH:BH,IFERROR(MATCH($B119-Annex!$B$4/60,$B:$B),2)):BH119),IF(Data!$B$2="",0,"-"))</f>
        <v>-2.2274999999999997E+36</v>
      </c>
      <c r="BC119" s="50">
        <f>IFERROR((5.670373*10^-8*(BI119+273.15)^4+((Annex!$B$5+Annex!$B$6)*(BI119-L119)+Annex!$B$7*(BI119-INDEX(BI:BI,IFERROR(MATCH($B119-Annex!$B$9/60,$B:$B),2)))/(60*($B119-INDEX($B:$B,IFERROR(MATCH($B119-Annex!$B$9/60,$B:$B),2)))))/Annex!$B$8)/1000,IF(Data!$B$2="",0,"-"))</f>
        <v>5.4469376790117275E+141</v>
      </c>
      <c r="BD119" s="50">
        <f>IFERROR((5.670373*10^-8*(BJ119+273.15)^4+((Annex!$B$5+Annex!$B$6)*(BJ119-O119)+Annex!$B$7*(BJ119-INDEX(BJ:BJ,IFERROR(MATCH($B119-Annex!$B$9/60,$B:$B),2)))/(60*($B119-INDEX($B:$B,IFERROR(MATCH($B119-Annex!$B$9/60,$B:$B),2)))))/Annex!$B$8)/1000,IF(Data!$B$2="",0,"-"))</f>
        <v>127.07042520143879</v>
      </c>
      <c r="BE119" s="50">
        <f>IFERROR((5.670373*10^-8*(BK119+273.15)^4+((Annex!$B$5+Annex!$B$6)*(BK119-R119)+Annex!$B$7*(BK119-INDEX(BK:BK,IFERROR(MATCH($B119-Annex!$B$9/60,$B:$B),2)))/(60*($B119-INDEX($B:$B,IFERROR(MATCH($B119-Annex!$B$9/60,$B:$B),2)))))/Annex!$B$8)/1000,IF(Data!$B$2="",0,"-"))</f>
        <v>-6.4767434685566519E-2</v>
      </c>
      <c r="BF119" s="50">
        <f>IFERROR((5.670373*10^-8*(BL119+273.15)^4+((Annex!$B$5+Annex!$B$6)*(BL119-U119)+Annex!$B$7*(BL119-INDEX(BL:BL,IFERROR(MATCH($B119-Annex!$B$9/60,$B:$B),2)))/(60*($B119-INDEX($B:$B,IFERROR(MATCH($B119-Annex!$B$9/60,$B:$B),2)))))/Annex!$B$8)/1000,IF(Data!$B$2="",0,"-"))</f>
        <v>86.633599292710102</v>
      </c>
      <c r="BG119" s="50">
        <f>IFERROR((5.670373*10^-8*(BM119+273.15)^4+((Annex!$B$5+Annex!$B$6)*(BM119-X119)+Annex!$B$7*(BM119-INDEX(BM:BM,IFERROR(MATCH($B119-Annex!$B$9/60,$B:$B),2)))/(60*($B119-INDEX($B:$B,IFERROR(MATCH($B119-Annex!$B$9/60,$B:$B),2)))))/Annex!$B$8)/1000,IF(Data!$B$2="",0,"-"))</f>
        <v>-2.2274999999999997E+36</v>
      </c>
      <c r="BH119" s="50">
        <f>IFERROR((5.670373*10^-8*(BN119+273.15)^4+((Annex!$B$5+Annex!$B$6)*(BN119-AA119)+Annex!$B$7*(BN119-INDEX(BN:BN,IFERROR(MATCH($B119-Annex!$B$9/60,$B:$B),2)))/(60*($B119-INDEX($B:$B,IFERROR(MATCH($B119-Annex!$B$9/60,$B:$B),2)))))/Annex!$B$8)/1000,IF(Data!$B$2="",0,"-"))</f>
        <v>-2.2274999999999997E+36</v>
      </c>
      <c r="BI119" s="20">
        <v>9.8999999999999993E+37</v>
      </c>
      <c r="BJ119" s="20">
        <v>320.50400000000002</v>
      </c>
      <c r="BK119" s="20">
        <v>332.733</v>
      </c>
      <c r="BL119" s="20">
        <v>590.70100000000002</v>
      </c>
      <c r="BM119" s="20">
        <v>682.18799999999999</v>
      </c>
      <c r="BN119" s="20">
        <v>592.43899999999996</v>
      </c>
    </row>
    <row r="120" spans="1:66" x14ac:dyDescent="0.3">
      <c r="A120" s="5">
        <v>119</v>
      </c>
      <c r="B120" s="19">
        <v>10.50300000119023</v>
      </c>
      <c r="C120" s="20">
        <v>162.86107100000001</v>
      </c>
      <c r="D120" s="20">
        <v>161.54896500000001</v>
      </c>
      <c r="E120" s="20">
        <v>216.38257999999999</v>
      </c>
      <c r="F120" s="49">
        <f>IFERROR(SUM(C120:E120),IF(Data!$B$2="",0,"-"))</f>
        <v>540.79261599999995</v>
      </c>
      <c r="G120" s="50">
        <f>IFERROR(F120-Annex!$B$10,IF(Data!$B$2="",0,"-"))</f>
        <v>114.18461599999995</v>
      </c>
      <c r="H120" s="50">
        <f>IFERROR(AVERAGE(INDEX(G:G,IFERROR(MATCH($B120-Annex!$B$12/60,$B:$B),2)):G120),IF(Data!$B$2="",0,"-"))</f>
        <v>114.80312885714287</v>
      </c>
      <c r="I120" s="50">
        <f>IFERROR(-14000*(G120-INDEX(G:G,IFERROR(MATCH($B120-Annex!$B$11/60,$B:$B),2)))/(60*($B120-INDEX($B:$B,IFERROR(MATCH($B120-Annex!$B$11/60,$B:$B),2)))),IF(Data!$B$2="",0,"-"))</f>
        <v>482.83074360486535</v>
      </c>
      <c r="J120" s="50">
        <f>IFERROR(-14000*(H120-INDEX(H:H,IFERROR(MATCH($B120-Annex!$B$13/60,$B:$B),2)))/(60*($B120-INDEX($B:$B,IFERROR(MATCH($B120-Annex!$B$13/60,$B:$B),2)))),IF(Data!$B$2="",0,"-"))</f>
        <v>374.99178185505821</v>
      </c>
      <c r="K120" s="20">
        <v>1740.27475</v>
      </c>
      <c r="L120" s="20">
        <v>90.494</v>
      </c>
      <c r="M120" s="20">
        <v>905.11699999999996</v>
      </c>
      <c r="N120" s="20">
        <v>173.02199999999999</v>
      </c>
      <c r="O120" s="20">
        <v>9.8999999999999993E+37</v>
      </c>
      <c r="P120" s="20">
        <v>789.14400000000001</v>
      </c>
      <c r="Q120" s="20">
        <v>468.89600000000002</v>
      </c>
      <c r="R120" s="20">
        <v>-67.114000000000004</v>
      </c>
      <c r="S120" s="20">
        <v>29.222000000000001</v>
      </c>
      <c r="T120" s="20">
        <v>-161.994</v>
      </c>
      <c r="U120" s="20">
        <v>50.753999999999998</v>
      </c>
      <c r="V120" s="20">
        <v>183.958</v>
      </c>
      <c r="W120" s="20">
        <v>658.91899999999998</v>
      </c>
      <c r="X120" s="20">
        <v>9.8999999999999993E+37</v>
      </c>
      <c r="Y120" s="20">
        <v>471.43599999999998</v>
      </c>
      <c r="Z120" s="20">
        <v>1072.787</v>
      </c>
      <c r="AA120" s="20">
        <v>9.8999999999999993E+37</v>
      </c>
      <c r="AB120" s="20">
        <v>9.8999999999999993E+37</v>
      </c>
      <c r="AC120" s="20">
        <v>582.17899999999997</v>
      </c>
      <c r="AD120" s="20">
        <v>499.98</v>
      </c>
      <c r="AE120" s="20">
        <v>751.05399999999997</v>
      </c>
      <c r="AF120" s="20">
        <v>-35.582000000000001</v>
      </c>
      <c r="AG120" s="20">
        <v>74.742000000000004</v>
      </c>
      <c r="AH120" s="50">
        <f>IFERROR(AVERAGE(INDEX(AL:AL,IFERROR(MATCH($B120-Annex!$B$4/60,$B:$B),2)):AL120),IF(Data!$B$2="",0,"-"))</f>
        <v>73.090153290743146</v>
      </c>
      <c r="AI120" s="50">
        <f>IFERROR(AVERAGE(INDEX(AM:AM,IFERROR(MATCH($B120-Annex!$B$4/60,$B:$B),2)):AM120),IF(Data!$B$2="",0,"-"))</f>
        <v>-3.1821428571428569E+35</v>
      </c>
      <c r="AJ120" s="50">
        <f>IFERROR(AVERAGE(INDEX(AN:AN,IFERROR(MATCH($B120-Annex!$B$4/60,$B:$B),2)):AN120),IF(Data!$B$2="",0,"-"))</f>
        <v>56.626344390442924</v>
      </c>
      <c r="AK120" s="50">
        <f>IFERROR(AVERAGE(INDEX(AO:AO,IFERROR(MATCH($B120-Annex!$B$4/60,$B:$B),2)):AO120),IF(Data!$B$2="",0,"-"))</f>
        <v>-26.518766140290346</v>
      </c>
      <c r="AL120" s="50">
        <f>IFERROR((5.670373*10^-8*(AP120+273.15)^4+((Annex!$B$5+Annex!$B$6)*(AP120-L120)+Annex!$B$7*(AP120-INDEX(AP:AP,IFERROR(MATCH($B120-Annex!$B$9/60,$B:$B),2)))/(60*($B120-INDEX($B:$B,IFERROR(MATCH($B120-Annex!$B$9/60,$B:$B),2)))))/Annex!$B$8)/1000,IF(Data!$B$2="",0,"-"))</f>
        <v>80.964919345834943</v>
      </c>
      <c r="AM120" s="50">
        <f>IFERROR((5.670373*10^-8*(AQ120+273.15)^4+((Annex!$B$5+Annex!$B$6)*(AQ120-O120)+Annex!$B$7*(AQ120-INDEX(AQ:AQ,IFERROR(MATCH($B120-Annex!$B$9/60,$B:$B),2)))/(60*($B120-INDEX($B:$B,IFERROR(MATCH($B120-Annex!$B$9/60,$B:$B),2)))))/Annex!$B$8)/1000,IF(Data!$B$2="",0,"-"))</f>
        <v>-2.2274999999999997E+36</v>
      </c>
      <c r="AN120" s="50">
        <f>IFERROR((5.670373*10^-8*(AR120+273.15)^4+((Annex!$B$5+Annex!$B$6)*(AR120-R120)+Annex!$B$7*(AR120-INDEX(AR:AR,IFERROR(MATCH($B120-Annex!$B$9/60,$B:$B),2)))/(60*($B120-INDEX($B:$B,IFERROR(MATCH($B120-Annex!$B$9/60,$B:$B),2)))))/Annex!$B$8)/1000,IF(Data!$B$2="",0,"-"))</f>
        <v>170.79797074483156</v>
      </c>
      <c r="AO120" s="50">
        <f>IFERROR((5.670373*10^-8*(AS120+273.15)^4+((Annex!$B$5+Annex!$B$6)*(AS120-U120)+Annex!$B$7*(AS120-INDEX(AS:AS,IFERROR(MATCH($B120-Annex!$B$9/60,$B:$B),2)))/(60*($B120-INDEX($B:$B,IFERROR(MATCH($B120-Annex!$B$9/60,$B:$B),2)))))/Annex!$B$8)/1000,IF(Data!$B$2="",0,"-"))</f>
        <v>-34.509258619961315</v>
      </c>
      <c r="AP120" s="20">
        <v>705.78</v>
      </c>
      <c r="AQ120" s="20">
        <v>392.35399999999998</v>
      </c>
      <c r="AR120" s="20">
        <v>574.851</v>
      </c>
      <c r="AS120" s="20">
        <v>-84.438999999999993</v>
      </c>
      <c r="AT120" s="20">
        <v>20.268999999999998</v>
      </c>
      <c r="AU120" s="20">
        <v>31.451000000000001</v>
      </c>
      <c r="AV120" s="20">
        <v>212.529</v>
      </c>
      <c r="AW120" s="50">
        <f>IFERROR(AVERAGE(INDEX(BC:BC,IFERROR(MATCH($B120-Annex!$B$4/60,$B:$B),2)):BC120),IF(Data!$B$2="",0,"-"))</f>
        <v>5.4469376790117275E+141</v>
      </c>
      <c r="AX120" s="50">
        <f>IFERROR(AVERAGE(INDEX(BD:BD,IFERROR(MATCH($B120-Annex!$B$4/60,$B:$B),2)):BD120),IF(Data!$B$2="",0,"-"))</f>
        <v>-3.1821428571428569E+35</v>
      </c>
      <c r="AY120" s="50">
        <f>IFERROR(AVERAGE(INDEX(BE:BE,IFERROR(MATCH($B120-Annex!$B$4/60,$B:$B),2)):BE120),IF(Data!$B$2="",0,"-"))</f>
        <v>2.3840439807602882</v>
      </c>
      <c r="AZ120" s="50">
        <f>IFERROR(AVERAGE(INDEX(BF:BF,IFERROR(MATCH($B120-Annex!$B$4/60,$B:$B),2)):BF120),IF(Data!$B$2="",0,"-"))</f>
        <v>50.764684612336325</v>
      </c>
      <c r="BA120" s="50">
        <f>IFERROR(AVERAGE(INDEX(BG:BG,IFERROR(MATCH($B120-Annex!$B$4/60,$B:$B),2)):BG120),IF(Data!$B$2="",0,"-"))</f>
        <v>-2.2274999999999997E+36</v>
      </c>
      <c r="BB120" s="50">
        <f>IFERROR(AVERAGE(INDEX(BH:BH,IFERROR(MATCH($B120-Annex!$B$4/60,$B:$B),2)):BH120),IF(Data!$B$2="",0,"-"))</f>
        <v>-2.2274999999999997E+36</v>
      </c>
      <c r="BC120" s="50">
        <f>IFERROR((5.670373*10^-8*(BI120+273.15)^4+((Annex!$B$5+Annex!$B$6)*(BI120-L120)+Annex!$B$7*(BI120-INDEX(BI:BI,IFERROR(MATCH($B120-Annex!$B$9/60,$B:$B),2)))/(60*($B120-INDEX($B:$B,IFERROR(MATCH($B120-Annex!$B$9/60,$B:$B),2)))))/Annex!$B$8)/1000,IF(Data!$B$2="",0,"-"))</f>
        <v>5.4469376790117275E+141</v>
      </c>
      <c r="BD120" s="50">
        <f>IFERROR((5.670373*10^-8*(BJ120+273.15)^4+((Annex!$B$5+Annex!$B$6)*(BJ120-O120)+Annex!$B$7*(BJ120-INDEX(BJ:BJ,IFERROR(MATCH($B120-Annex!$B$9/60,$B:$B),2)))/(60*($B120-INDEX($B:$B,IFERROR(MATCH($B120-Annex!$B$9/60,$B:$B),2)))))/Annex!$B$8)/1000,IF(Data!$B$2="",0,"-"))</f>
        <v>-2.2274999999999997E+36</v>
      </c>
      <c r="BE120" s="50">
        <f>IFERROR((5.670373*10^-8*(BK120+273.15)^4+((Annex!$B$5+Annex!$B$6)*(BK120-R120)+Annex!$B$7*(BK120-INDEX(BK:BK,IFERROR(MATCH($B120-Annex!$B$9/60,$B:$B),2)))/(60*($B120-INDEX($B:$B,IFERROR(MATCH($B120-Annex!$B$9/60,$B:$B),2)))))/Annex!$B$8)/1000,IF(Data!$B$2="",0,"-"))</f>
        <v>-48.465671728953808</v>
      </c>
      <c r="BF120" s="50">
        <f>IFERROR((5.670373*10^-8*(BL120+273.15)^4+((Annex!$B$5+Annex!$B$6)*(BL120-U120)+Annex!$B$7*(BL120-INDEX(BL:BL,IFERROR(MATCH($B120-Annex!$B$9/60,$B:$B),2)))/(60*($B120-INDEX($B:$B,IFERROR(MATCH($B120-Annex!$B$9/60,$B:$B),2)))))/Annex!$B$8)/1000,IF(Data!$B$2="",0,"-"))</f>
        <v>116.34293967965952</v>
      </c>
      <c r="BG120" s="50">
        <f>IFERROR((5.670373*10^-8*(BM120+273.15)^4+((Annex!$B$5+Annex!$B$6)*(BM120-X120)+Annex!$B$7*(BM120-INDEX(BM:BM,IFERROR(MATCH($B120-Annex!$B$9/60,$B:$B),2)))/(60*($B120-INDEX($B:$B,IFERROR(MATCH($B120-Annex!$B$9/60,$B:$B),2)))))/Annex!$B$8)/1000,IF(Data!$B$2="",0,"-"))</f>
        <v>-2.2274999999999997E+36</v>
      </c>
      <c r="BH120" s="50">
        <f>IFERROR((5.670373*10^-8*(BN120+273.15)^4+((Annex!$B$5+Annex!$B$6)*(BN120-AA120)+Annex!$B$7*(BN120-INDEX(BN:BN,IFERROR(MATCH($B120-Annex!$B$9/60,$B:$B),2)))/(60*($B120-INDEX($B:$B,IFERROR(MATCH($B120-Annex!$B$9/60,$B:$B),2)))))/Annex!$B$8)/1000,IF(Data!$B$2="",0,"-"))</f>
        <v>-2.2274999999999997E+36</v>
      </c>
      <c r="BI120" s="20">
        <v>9.8999999999999993E+37</v>
      </c>
      <c r="BJ120" s="20">
        <v>317.548</v>
      </c>
      <c r="BK120" s="20">
        <v>154.102</v>
      </c>
      <c r="BL120" s="20">
        <v>537.35500000000002</v>
      </c>
      <c r="BM120" s="20">
        <v>749.99099999999999</v>
      </c>
      <c r="BN120" s="20">
        <v>662.35500000000002</v>
      </c>
    </row>
    <row r="121" spans="1:66" x14ac:dyDescent="0.3">
      <c r="A121" s="5">
        <v>120</v>
      </c>
      <c r="B121" s="19">
        <v>10.594666673569009</v>
      </c>
      <c r="C121" s="20">
        <v>162.68776600000001</v>
      </c>
      <c r="D121" s="20">
        <v>161.46345299999999</v>
      </c>
      <c r="E121" s="20">
        <v>216.289683</v>
      </c>
      <c r="F121" s="49">
        <f>IFERROR(SUM(C121:E121),IF(Data!$B$2="",0,"-"))</f>
        <v>540.44090199999994</v>
      </c>
      <c r="G121" s="50">
        <f>IFERROR(F121-Annex!$B$10,IF(Data!$B$2="",0,"-"))</f>
        <v>113.83290199999993</v>
      </c>
      <c r="H121" s="50">
        <f>IFERROR(AVERAGE(INDEX(G:G,IFERROR(MATCH($B121-Annex!$B$12/60,$B:$B),2)):G121),IF(Data!$B$2="",0,"-"))</f>
        <v>114.593887</v>
      </c>
      <c r="I121" s="50">
        <f>IFERROR(-14000*(G121-INDEX(G:G,IFERROR(MATCH($B121-Annex!$B$11/60,$B:$B),2)))/(60*($B121-INDEX($B:$B,IFERROR(MATCH($B121-Annex!$B$11/60,$B:$B),2)))),IF(Data!$B$2="",0,"-"))</f>
        <v>554.65472508893379</v>
      </c>
      <c r="J121" s="50">
        <f>IFERROR(-14000*(H121-INDEX(H:H,IFERROR(MATCH($B121-Annex!$B$13/60,$B:$B),2)))/(60*($B121-INDEX($B:$B,IFERROR(MATCH($B121-Annex!$B$13/60,$B:$B),2)))),IF(Data!$B$2="",0,"-"))</f>
        <v>409.28704734147334</v>
      </c>
      <c r="K121" s="20">
        <v>1263.5007700000001</v>
      </c>
      <c r="L121" s="20">
        <v>132.22200000000001</v>
      </c>
      <c r="M121" s="20">
        <v>1148.329</v>
      </c>
      <c r="N121" s="20">
        <v>9.8999999999999993E+37</v>
      </c>
      <c r="O121" s="20">
        <v>78.631</v>
      </c>
      <c r="P121" s="20">
        <v>121.27800000000001</v>
      </c>
      <c r="Q121" s="20">
        <v>521.14300000000003</v>
      </c>
      <c r="R121" s="20">
        <v>9.8999999999999993E+37</v>
      </c>
      <c r="S121" s="20">
        <v>636.91300000000001</v>
      </c>
      <c r="T121" s="20">
        <v>266.79700000000003</v>
      </c>
      <c r="U121" s="20">
        <v>6.8659999999999997</v>
      </c>
      <c r="V121" s="20">
        <v>9.8999999999999993E+37</v>
      </c>
      <c r="W121" s="20">
        <v>73.316999999999993</v>
      </c>
      <c r="X121" s="20">
        <v>9.8999999999999993E+37</v>
      </c>
      <c r="Y121" s="20">
        <v>509.91699999999997</v>
      </c>
      <c r="Z121" s="20">
        <v>9.8999999999999993E+37</v>
      </c>
      <c r="AA121" s="20">
        <v>9.8999999999999993E+37</v>
      </c>
      <c r="AB121" s="20">
        <v>151.86500000000001</v>
      </c>
      <c r="AC121" s="20">
        <v>209.89599999999999</v>
      </c>
      <c r="AD121" s="20">
        <v>9.8999999999999993E+37</v>
      </c>
      <c r="AE121" s="20">
        <v>860.00400000000002</v>
      </c>
      <c r="AF121" s="20">
        <v>485.56299999999999</v>
      </c>
      <c r="AG121" s="20">
        <v>483.10899999999998</v>
      </c>
      <c r="AH121" s="50">
        <f>IFERROR(AVERAGE(INDEX(AL:AL,IFERROR(MATCH($B121-Annex!$B$4/60,$B:$B),2)):AL121),IF(Data!$B$2="",0,"-"))</f>
        <v>75.232733522357123</v>
      </c>
      <c r="AI121" s="50">
        <f>IFERROR(AVERAGE(INDEX(AM:AM,IFERROR(MATCH($B121-Annex!$B$4/60,$B:$B),2)):AM121),IF(Data!$B$2="",0,"-"))</f>
        <v>-3.1821428571428569E+35</v>
      </c>
      <c r="AJ121" s="50">
        <f>IFERROR(AVERAGE(INDEX(AN:AN,IFERROR(MATCH($B121-Annex!$B$4/60,$B:$B),2)):AN121),IF(Data!$B$2="",0,"-"))</f>
        <v>-3.1821428571428569E+35</v>
      </c>
      <c r="AK121" s="50">
        <f>IFERROR(AVERAGE(INDEX(AO:AO,IFERROR(MATCH($B121-Annex!$B$4/60,$B:$B),2)):AO121),IF(Data!$B$2="",0,"-"))</f>
        <v>-1.3729676132890307</v>
      </c>
      <c r="AL121" s="50">
        <f>IFERROR((5.670373*10^-8*(AP121+273.15)^4+((Annex!$B$5+Annex!$B$6)*(AP121-L121)+Annex!$B$7*(AP121-INDEX(AP:AP,IFERROR(MATCH($B121-Annex!$B$9/60,$B:$B),2)))/(60*($B121-INDEX($B:$B,IFERROR(MATCH($B121-Annex!$B$9/60,$B:$B),2)))))/Annex!$B$8)/1000,IF(Data!$B$2="",0,"-"))</f>
        <v>83.81378836129312</v>
      </c>
      <c r="AM121" s="50">
        <f>IFERROR((5.670373*10^-8*(AQ121+273.15)^4+((Annex!$B$5+Annex!$B$6)*(AQ121-O121)+Annex!$B$7*(AQ121-INDEX(AQ:AQ,IFERROR(MATCH($B121-Annex!$B$9/60,$B:$B),2)))/(60*($B121-INDEX($B:$B,IFERROR(MATCH($B121-Annex!$B$9/60,$B:$B),2)))))/Annex!$B$8)/1000,IF(Data!$B$2="",0,"-"))</f>
        <v>-137.4975333258229</v>
      </c>
      <c r="AN121" s="50">
        <f>IFERROR((5.670373*10^-8*(AR121+273.15)^4+((Annex!$B$5+Annex!$B$6)*(AR121-R121)+Annex!$B$7*(AR121-INDEX(AR:AR,IFERROR(MATCH($B121-Annex!$B$9/60,$B:$B),2)))/(60*($B121-INDEX($B:$B,IFERROR(MATCH($B121-Annex!$B$9/60,$B:$B),2)))))/Annex!$B$8)/1000,IF(Data!$B$2="",0,"-"))</f>
        <v>-2.2274999999999997E+36</v>
      </c>
      <c r="AO121" s="50">
        <f>IFERROR((5.670373*10^-8*(AS121+273.15)^4+((Annex!$B$5+Annex!$B$6)*(AS121-U121)+Annex!$B$7*(AS121-INDEX(AS:AS,IFERROR(MATCH($B121-Annex!$B$9/60,$B:$B),2)))/(60*($B121-INDEX($B:$B,IFERROR(MATCH($B121-Annex!$B$9/60,$B:$B),2)))))/Annex!$B$8)/1000,IF(Data!$B$2="",0,"-"))</f>
        <v>157.99124048394185</v>
      </c>
      <c r="AP121" s="20">
        <v>721.68700000000001</v>
      </c>
      <c r="AQ121" s="20">
        <v>279.17399999999998</v>
      </c>
      <c r="AR121" s="20">
        <v>601.399</v>
      </c>
      <c r="AS121" s="20">
        <v>218.17</v>
      </c>
      <c r="AT121" s="20">
        <v>20.28</v>
      </c>
      <c r="AU121" s="20">
        <v>31.478999999999999</v>
      </c>
      <c r="AV121" s="20">
        <v>245.13200000000001</v>
      </c>
      <c r="AW121" s="50">
        <f>IFERROR(AVERAGE(INDEX(BC:BC,IFERROR(MATCH($B121-Annex!$B$4/60,$B:$B),2)):BC121),IF(Data!$B$2="",0,"-"))</f>
        <v>5.4469376790117275E+141</v>
      </c>
      <c r="AX121" s="50">
        <f>IFERROR(AVERAGE(INDEX(BD:BD,IFERROR(MATCH($B121-Annex!$B$4/60,$B:$B),2)):BD121),IF(Data!$B$2="",0,"-"))</f>
        <v>-3.1821428571428569E+35</v>
      </c>
      <c r="AY121" s="50">
        <f>IFERROR(AVERAGE(INDEX(BE:BE,IFERROR(MATCH($B121-Annex!$B$4/60,$B:$B),2)):BE121),IF(Data!$B$2="",0,"-"))</f>
        <v>-3.1821428571428569E+35</v>
      </c>
      <c r="AZ121" s="50">
        <f>IFERROR(AVERAGE(INDEX(BF:BF,IFERROR(MATCH($B121-Annex!$B$4/60,$B:$B),2)):BF121),IF(Data!$B$2="",0,"-"))</f>
        <v>58.717634698440527</v>
      </c>
      <c r="BA121" s="50">
        <f>IFERROR(AVERAGE(INDEX(BG:BG,IFERROR(MATCH($B121-Annex!$B$4/60,$B:$B),2)):BG121),IF(Data!$B$2="",0,"-"))</f>
        <v>-2.2274999999999997E+36</v>
      </c>
      <c r="BB121" s="50">
        <f>IFERROR(AVERAGE(INDEX(BH:BH,IFERROR(MATCH($B121-Annex!$B$4/60,$B:$B),2)):BH121),IF(Data!$B$2="",0,"-"))</f>
        <v>-2.2274999999999997E+36</v>
      </c>
      <c r="BC121" s="50">
        <f>IFERROR((5.670373*10^-8*(BI121+273.15)^4+((Annex!$B$5+Annex!$B$6)*(BI121-L121)+Annex!$B$7*(BI121-INDEX(BI:BI,IFERROR(MATCH($B121-Annex!$B$9/60,$B:$B),2)))/(60*($B121-INDEX($B:$B,IFERROR(MATCH($B121-Annex!$B$9/60,$B:$B),2)))))/Annex!$B$8)/1000,IF(Data!$B$2="",0,"-"))</f>
        <v>5.4469376790117275E+141</v>
      </c>
      <c r="BD121" s="50">
        <f>IFERROR((5.670373*10^-8*(BJ121+273.15)^4+((Annex!$B$5+Annex!$B$6)*(BJ121-O121)+Annex!$B$7*(BJ121-INDEX(BJ:BJ,IFERROR(MATCH($B121-Annex!$B$9/60,$B:$B),2)))/(60*($B121-INDEX($B:$B,IFERROR(MATCH($B121-Annex!$B$9/60,$B:$B),2)))))/Annex!$B$8)/1000,IF(Data!$B$2="",0,"-"))</f>
        <v>-4.5511052972944652</v>
      </c>
      <c r="BE121" s="50">
        <f>IFERROR((5.670373*10^-8*(BK121+273.15)^4+((Annex!$B$5+Annex!$B$6)*(BK121-R121)+Annex!$B$7*(BK121-INDEX(BK:BK,IFERROR(MATCH($B121-Annex!$B$9/60,$B:$B),2)))/(60*($B121-INDEX($B:$B,IFERROR(MATCH($B121-Annex!$B$9/60,$B:$B),2)))))/Annex!$B$8)/1000,IF(Data!$B$2="",0,"-"))</f>
        <v>-2.2274999999999997E+36</v>
      </c>
      <c r="BF121" s="50">
        <f>IFERROR((5.670373*10^-8*(BL121+273.15)^4+((Annex!$B$5+Annex!$B$6)*(BL121-U121)+Annex!$B$7*(BL121-INDEX(BL:BL,IFERROR(MATCH($B121-Annex!$B$9/60,$B:$B),2)))/(60*($B121-INDEX($B:$B,IFERROR(MATCH($B121-Annex!$B$9/60,$B:$B),2)))))/Annex!$B$8)/1000,IF(Data!$B$2="",0,"-"))</f>
        <v>-3.6540273413811448</v>
      </c>
      <c r="BG121" s="50">
        <f>IFERROR((5.670373*10^-8*(BM121+273.15)^4+((Annex!$B$5+Annex!$B$6)*(BM121-X121)+Annex!$B$7*(BM121-INDEX(BM:BM,IFERROR(MATCH($B121-Annex!$B$9/60,$B:$B),2)))/(60*($B121-INDEX($B:$B,IFERROR(MATCH($B121-Annex!$B$9/60,$B:$B),2)))))/Annex!$B$8)/1000,IF(Data!$B$2="",0,"-"))</f>
        <v>-2.2274999999999997E+36</v>
      </c>
      <c r="BH121" s="50">
        <f>IFERROR((5.670373*10^-8*(BN121+273.15)^4+((Annex!$B$5+Annex!$B$6)*(BN121-AA121)+Annex!$B$7*(BN121-INDEX(BN:BN,IFERROR(MATCH($B121-Annex!$B$9/60,$B:$B),2)))/(60*($B121-INDEX($B:$B,IFERROR(MATCH($B121-Annex!$B$9/60,$B:$B),2)))))/Annex!$B$8)/1000,IF(Data!$B$2="",0,"-"))</f>
        <v>-2.2274999999999997E+36</v>
      </c>
      <c r="BI121" s="20">
        <v>9.8999999999999993E+37</v>
      </c>
      <c r="BJ121" s="20">
        <v>289.06400000000002</v>
      </c>
      <c r="BK121" s="20">
        <v>138.21199999999999</v>
      </c>
      <c r="BL121" s="20">
        <v>513.41</v>
      </c>
      <c r="BM121" s="20">
        <v>1112.75</v>
      </c>
      <c r="BN121" s="20">
        <v>441.88200000000001</v>
      </c>
    </row>
    <row r="122" spans="1:66" x14ac:dyDescent="0.3">
      <c r="A122" s="5">
        <v>121</v>
      </c>
      <c r="B122" s="19">
        <v>10.680833340156823</v>
      </c>
      <c r="C122" s="20">
        <v>162.69264999999999</v>
      </c>
      <c r="D122" s="20">
        <v>161.61737500000001</v>
      </c>
      <c r="E122" s="20">
        <v>216.30761000000001</v>
      </c>
      <c r="F122" s="49">
        <f>IFERROR(SUM(C122:E122),IF(Data!$B$2="",0,"-"))</f>
        <v>540.61763500000006</v>
      </c>
      <c r="G122" s="50">
        <f>IFERROR(F122-Annex!$B$10,IF(Data!$B$2="",0,"-"))</f>
        <v>114.00963500000006</v>
      </c>
      <c r="H122" s="50">
        <f>IFERROR(AVERAGE(INDEX(G:G,IFERROR(MATCH($B122-Annex!$B$12/60,$B:$B),2)):G122),IF(Data!$B$2="",0,"-"))</f>
        <v>114.42139185714284</v>
      </c>
      <c r="I122" s="50">
        <f>IFERROR(-14000*(G122-INDEX(G:G,IFERROR(MATCH($B122-Annex!$B$11/60,$B:$B),2)))/(60*($B122-INDEX($B:$B,IFERROR(MATCH($B122-Annex!$B$11/60,$B:$B),2)))),IF(Data!$B$2="",0,"-"))</f>
        <v>408.25841292056111</v>
      </c>
      <c r="J122" s="50">
        <f>IFERROR(-14000*(H122-INDEX(H:H,IFERROR(MATCH($B122-Annex!$B$13/60,$B:$B),2)))/(60*($B122-INDEX($B:$B,IFERROR(MATCH($B122-Annex!$B$13/60,$B:$B),2)))),IF(Data!$B$2="",0,"-"))</f>
        <v>422.45245404528043</v>
      </c>
      <c r="K122" s="20">
        <v>1497.8912499999999</v>
      </c>
      <c r="L122" s="20">
        <v>186.79400000000001</v>
      </c>
      <c r="M122" s="20">
        <v>9.8999999999999993E+37</v>
      </c>
      <c r="N122" s="20">
        <v>344.24</v>
      </c>
      <c r="O122" s="20">
        <v>88.924999999999997</v>
      </c>
      <c r="P122" s="20">
        <v>209.43199999999999</v>
      </c>
      <c r="Q122" s="20">
        <v>-58.252000000000002</v>
      </c>
      <c r="R122" s="20">
        <v>-43.783999999999999</v>
      </c>
      <c r="S122" s="20">
        <v>347.09100000000001</v>
      </c>
      <c r="T122" s="20">
        <v>546.68700000000001</v>
      </c>
      <c r="U122" s="20">
        <v>-6.2110000000000003</v>
      </c>
      <c r="V122" s="20">
        <v>309.71100000000001</v>
      </c>
      <c r="W122" s="20">
        <v>59.372</v>
      </c>
      <c r="X122" s="20">
        <v>9.8999999999999993E+37</v>
      </c>
      <c r="Y122" s="20">
        <v>-33.408000000000001</v>
      </c>
      <c r="Z122" s="20">
        <v>1242.8420000000001</v>
      </c>
      <c r="AA122" s="20">
        <v>9.8999999999999993E+37</v>
      </c>
      <c r="AB122" s="20">
        <v>478.18</v>
      </c>
      <c r="AC122" s="20">
        <v>731.87300000000005</v>
      </c>
      <c r="AD122" s="20">
        <v>-54.994999999999997</v>
      </c>
      <c r="AE122" s="20">
        <v>248.244</v>
      </c>
      <c r="AF122" s="20">
        <v>111.173</v>
      </c>
      <c r="AG122" s="20">
        <v>779.803</v>
      </c>
      <c r="AH122" s="50">
        <f>IFERROR(AVERAGE(INDEX(AL:AL,IFERROR(MATCH($B122-Annex!$B$4/60,$B:$B),2)):AL122),IF(Data!$B$2="",0,"-"))</f>
        <v>77.800406250180444</v>
      </c>
      <c r="AI122" s="50">
        <f>IFERROR(AVERAGE(INDEX(AM:AM,IFERROR(MATCH($B122-Annex!$B$4/60,$B:$B),2)):AM122),IF(Data!$B$2="",0,"-"))</f>
        <v>-3.1821428571428569E+35</v>
      </c>
      <c r="AJ122" s="50">
        <f>IFERROR(AVERAGE(INDEX(AN:AN,IFERROR(MATCH($B122-Annex!$B$4/60,$B:$B),2)):AN122),IF(Data!$B$2="",0,"-"))</f>
        <v>-3.1821428571428569E+35</v>
      </c>
      <c r="AK122" s="50">
        <f>IFERROR(AVERAGE(INDEX(AO:AO,IFERROR(MATCH($B122-Annex!$B$4/60,$B:$B),2)):AO122),IF(Data!$B$2="",0,"-"))</f>
        <v>42.638726288289888</v>
      </c>
      <c r="AL122" s="50">
        <f>IFERROR((5.670373*10^-8*(AP122+273.15)^4+((Annex!$B$5+Annex!$B$6)*(AP122-L122)+Annex!$B$7*(AP122-INDEX(AP:AP,IFERROR(MATCH($B122-Annex!$B$9/60,$B:$B),2)))/(60*($B122-INDEX($B:$B,IFERROR(MATCH($B122-Annex!$B$9/60,$B:$B),2)))))/Annex!$B$8)/1000,IF(Data!$B$2="",0,"-"))</f>
        <v>86.589820908007297</v>
      </c>
      <c r="AM122" s="50">
        <f>IFERROR((5.670373*10^-8*(AQ122+273.15)^4+((Annex!$B$5+Annex!$B$6)*(AQ122-O122)+Annex!$B$7*(AQ122-INDEX(AQ:AQ,IFERROR(MATCH($B122-Annex!$B$9/60,$B:$B),2)))/(60*($B122-INDEX($B:$B,IFERROR(MATCH($B122-Annex!$B$9/60,$B:$B),2)))))/Annex!$B$8)/1000,IF(Data!$B$2="",0,"-"))</f>
        <v>-66.256820270763512</v>
      </c>
      <c r="AN122" s="50">
        <f>IFERROR((5.670373*10^-8*(AR122+273.15)^4+((Annex!$B$5+Annex!$B$6)*(AR122-R122)+Annex!$B$7*(AR122-INDEX(AR:AR,IFERROR(MATCH($B122-Annex!$B$9/60,$B:$B),2)))/(60*($B122-INDEX($B:$B,IFERROR(MATCH($B122-Annex!$B$9/60,$B:$B),2)))))/Annex!$B$8)/1000,IF(Data!$B$2="",0,"-"))</f>
        <v>-39.616965536035295</v>
      </c>
      <c r="AO122" s="50">
        <f>IFERROR((5.670373*10^-8*(AS122+273.15)^4+((Annex!$B$5+Annex!$B$6)*(AS122-U122)+Annex!$B$7*(AS122-INDEX(AS:AS,IFERROR(MATCH($B122-Annex!$B$9/60,$B:$B),2)))/(60*($B122-INDEX($B:$B,IFERROR(MATCH($B122-Annex!$B$9/60,$B:$B),2)))))/Annex!$B$8)/1000,IF(Data!$B$2="",0,"-"))</f>
        <v>210.76580691075634</v>
      </c>
      <c r="AP122" s="20">
        <v>736.74300000000005</v>
      </c>
      <c r="AQ122" s="20">
        <v>242.52199999999999</v>
      </c>
      <c r="AR122" s="20">
        <v>441.98</v>
      </c>
      <c r="AS122" s="20">
        <v>315.38499999999999</v>
      </c>
      <c r="AT122" s="20">
        <v>20.472999999999999</v>
      </c>
      <c r="AU122" s="20">
        <v>31.494</v>
      </c>
      <c r="AV122" s="20">
        <v>168.27</v>
      </c>
      <c r="AW122" s="50">
        <f>IFERROR(AVERAGE(INDEX(BC:BC,IFERROR(MATCH($B122-Annex!$B$4/60,$B:$B),2)):BC122),IF(Data!$B$2="",0,"-"))</f>
        <v>5.4469376790117275E+141</v>
      </c>
      <c r="AX122" s="50">
        <f>IFERROR(AVERAGE(INDEX(BD:BD,IFERROR(MATCH($B122-Annex!$B$4/60,$B:$B),2)):BD122),IF(Data!$B$2="",0,"-"))</f>
        <v>-3.1821428571428569E+35</v>
      </c>
      <c r="AY122" s="50">
        <f>IFERROR(AVERAGE(INDEX(BE:BE,IFERROR(MATCH($B122-Annex!$B$4/60,$B:$B),2)):BE122),IF(Data!$B$2="",0,"-"))</f>
        <v>-3.1821428571428569E+35</v>
      </c>
      <c r="AZ122" s="50">
        <f>IFERROR(AVERAGE(INDEX(BF:BF,IFERROR(MATCH($B122-Annex!$B$4/60,$B:$B),2)):BF122),IF(Data!$B$2="",0,"-"))</f>
        <v>44.128097999261129</v>
      </c>
      <c r="BA122" s="50">
        <f>IFERROR(AVERAGE(INDEX(BG:BG,IFERROR(MATCH($B122-Annex!$B$4/60,$B:$B),2)):BG122),IF(Data!$B$2="",0,"-"))</f>
        <v>-2.2274999999999997E+36</v>
      </c>
      <c r="BB122" s="50">
        <f>IFERROR(AVERAGE(INDEX(BH:BH,IFERROR(MATCH($B122-Annex!$B$4/60,$B:$B),2)):BH122),IF(Data!$B$2="",0,"-"))</f>
        <v>-2.2274999999999997E+36</v>
      </c>
      <c r="BC122" s="50">
        <f>IFERROR((5.670373*10^-8*(BI122+273.15)^4+((Annex!$B$5+Annex!$B$6)*(BI122-L122)+Annex!$B$7*(BI122-INDEX(BI:BI,IFERROR(MATCH($B122-Annex!$B$9/60,$B:$B),2)))/(60*($B122-INDEX($B:$B,IFERROR(MATCH($B122-Annex!$B$9/60,$B:$B),2)))))/Annex!$B$8)/1000,IF(Data!$B$2="",0,"-"))</f>
        <v>5.4469376790117275E+141</v>
      </c>
      <c r="BD122" s="50">
        <f>IFERROR((5.670373*10^-8*(BJ122+273.15)^4+((Annex!$B$5+Annex!$B$6)*(BJ122-O122)+Annex!$B$7*(BJ122-INDEX(BJ:BJ,IFERROR(MATCH($B122-Annex!$B$9/60,$B:$B),2)))/(60*($B122-INDEX($B:$B,IFERROR(MATCH($B122-Annex!$B$9/60,$B:$B),2)))))/Annex!$B$8)/1000,IF(Data!$B$2="",0,"-"))</f>
        <v>-26.764652028592511</v>
      </c>
      <c r="BE122" s="50">
        <f>IFERROR((5.670373*10^-8*(BK122+273.15)^4+((Annex!$B$5+Annex!$B$6)*(BK122-R122)+Annex!$B$7*(BK122-INDEX(BK:BK,IFERROR(MATCH($B122-Annex!$B$9/60,$B:$B),2)))/(60*($B122-INDEX($B:$B,IFERROR(MATCH($B122-Annex!$B$9/60,$B:$B),2)))))/Annex!$B$8)/1000,IF(Data!$B$2="",0,"-"))</f>
        <v>21.254858122462949</v>
      </c>
      <c r="BF122" s="50">
        <f>IFERROR((5.670373*10^-8*(BL122+273.15)^4+((Annex!$B$5+Annex!$B$6)*(BL122-U122)+Annex!$B$7*(BL122-INDEX(BL:BL,IFERROR(MATCH($B122-Annex!$B$9/60,$B:$B),2)))/(60*($B122-INDEX($B:$B,IFERROR(MATCH($B122-Annex!$B$9/60,$B:$B),2)))))/Annex!$B$8)/1000,IF(Data!$B$2="",0,"-"))</f>
        <v>-70.912574308242128</v>
      </c>
      <c r="BG122" s="50">
        <f>IFERROR((5.670373*10^-8*(BM122+273.15)^4+((Annex!$B$5+Annex!$B$6)*(BM122-X122)+Annex!$B$7*(BM122-INDEX(BM:BM,IFERROR(MATCH($B122-Annex!$B$9/60,$B:$B),2)))/(60*($B122-INDEX($B:$B,IFERROR(MATCH($B122-Annex!$B$9/60,$B:$B),2)))))/Annex!$B$8)/1000,IF(Data!$B$2="",0,"-"))</f>
        <v>-2.2274999999999997E+36</v>
      </c>
      <c r="BH122" s="50">
        <f>IFERROR((5.670373*10^-8*(BN122+273.15)^4+((Annex!$B$5+Annex!$B$6)*(BN122-AA122)+Annex!$B$7*(BN122-INDEX(BN:BN,IFERROR(MATCH($B122-Annex!$B$9/60,$B:$B),2)))/(60*($B122-INDEX($B:$B,IFERROR(MATCH($B122-Annex!$B$9/60,$B:$B),2)))))/Annex!$B$8)/1000,IF(Data!$B$2="",0,"-"))</f>
        <v>-2.2274999999999997E+36</v>
      </c>
      <c r="BI122" s="20">
        <v>9.8999999999999993E+37</v>
      </c>
      <c r="BJ122" s="20">
        <v>247.43899999999999</v>
      </c>
      <c r="BK122" s="20">
        <v>182.02699999999999</v>
      </c>
      <c r="BL122" s="20">
        <v>358.25099999999998</v>
      </c>
      <c r="BM122" s="20">
        <v>1090.056</v>
      </c>
      <c r="BN122" s="20">
        <v>479.233</v>
      </c>
    </row>
    <row r="123" spans="1:66" x14ac:dyDescent="0.3">
      <c r="A123" s="5">
        <v>122</v>
      </c>
      <c r="B123" s="19">
        <v>10.772833339869976</v>
      </c>
      <c r="C123" s="20">
        <v>162.46238700000001</v>
      </c>
      <c r="D123" s="20">
        <v>161.33233799999999</v>
      </c>
      <c r="E123" s="20">
        <v>216.151972</v>
      </c>
      <c r="F123" s="49">
        <f>IFERROR(SUM(C123:E123),IF(Data!$B$2="",0,"-"))</f>
        <v>539.94669699999997</v>
      </c>
      <c r="G123" s="50">
        <f>IFERROR(F123-Annex!$B$10,IF(Data!$B$2="",0,"-"))</f>
        <v>113.33869699999997</v>
      </c>
      <c r="H123" s="50">
        <f>IFERROR(AVERAGE(INDEX(G:G,IFERROR(MATCH($B123-Annex!$B$12/60,$B:$B),2)):G123),IF(Data!$B$2="",0,"-"))</f>
        <v>114.18422042857144</v>
      </c>
      <c r="I123" s="50">
        <f>IFERROR(-14000*(G123-INDEX(G:G,IFERROR(MATCH($B123-Annex!$B$11/60,$B:$B),2)))/(60*($B123-INDEX($B:$B,IFERROR(MATCH($B123-Annex!$B$11/60,$B:$B),2)))),IF(Data!$B$2="",0,"-"))</f>
        <v>542.53719862743287</v>
      </c>
      <c r="J123" s="50">
        <f>IFERROR(-14000*(H123-INDEX(H:H,IFERROR(MATCH($B123-Annex!$B$13/60,$B:$B),2)))/(60*($B123-INDEX($B:$B,IFERROR(MATCH($B123-Annex!$B$13/60,$B:$B),2)))),IF(Data!$B$2="",0,"-"))</f>
        <v>450.22541878182312</v>
      </c>
      <c r="K123" s="20">
        <v>2319.598</v>
      </c>
      <c r="L123" s="20">
        <v>256.83100000000002</v>
      </c>
      <c r="M123" s="20">
        <v>1096.0989999999999</v>
      </c>
      <c r="N123" s="20">
        <v>438.84100000000001</v>
      </c>
      <c r="O123" s="20">
        <v>-30.18</v>
      </c>
      <c r="P123" s="20">
        <v>505.226</v>
      </c>
      <c r="Q123" s="20">
        <v>-94.393000000000001</v>
      </c>
      <c r="R123" s="20">
        <v>-145.821</v>
      </c>
      <c r="S123" s="20">
        <v>34.064999999999998</v>
      </c>
      <c r="T123" s="20">
        <v>506.31299999999999</v>
      </c>
      <c r="U123" s="20">
        <v>-53.506999999999998</v>
      </c>
      <c r="V123" s="20">
        <v>445.60300000000001</v>
      </c>
      <c r="W123" s="20">
        <v>406.59800000000001</v>
      </c>
      <c r="X123" s="20">
        <v>9.8999999999999993E+37</v>
      </c>
      <c r="Y123" s="20">
        <v>-53.061999999999998</v>
      </c>
      <c r="Z123" s="20">
        <v>928.00900000000001</v>
      </c>
      <c r="AA123" s="20">
        <v>9.8999999999999993E+37</v>
      </c>
      <c r="AB123" s="20">
        <v>322.49</v>
      </c>
      <c r="AC123" s="20">
        <v>881.61599999999999</v>
      </c>
      <c r="AD123" s="20">
        <v>314.06099999999998</v>
      </c>
      <c r="AE123" s="20">
        <v>202.04300000000001</v>
      </c>
      <c r="AF123" s="20">
        <v>9.8999999999999993E+37</v>
      </c>
      <c r="AG123" s="20">
        <v>679.30399999999997</v>
      </c>
      <c r="AH123" s="50">
        <f>IFERROR(AVERAGE(INDEX(AL:AL,IFERROR(MATCH($B123-Annex!$B$4/60,$B:$B),2)):AL123),IF(Data!$B$2="",0,"-"))</f>
        <v>80.658151419415944</v>
      </c>
      <c r="AI123" s="50">
        <f>IFERROR(AVERAGE(INDEX(AM:AM,IFERROR(MATCH($B123-Annex!$B$4/60,$B:$B),2)):AM123),IF(Data!$B$2="",0,"-"))</f>
        <v>-3.1821428571428569E+35</v>
      </c>
      <c r="AJ123" s="50">
        <f>IFERROR(AVERAGE(INDEX(AN:AN,IFERROR(MATCH($B123-Annex!$B$4/60,$B:$B),2)):AN123),IF(Data!$B$2="",0,"-"))</f>
        <v>-3.1821428571428569E+35</v>
      </c>
      <c r="AK123" s="50">
        <f>IFERROR(AVERAGE(INDEX(AO:AO,IFERROR(MATCH($B123-Annex!$B$4/60,$B:$B),2)):AO123),IF(Data!$B$2="",0,"-"))</f>
        <v>58.154673932347791</v>
      </c>
      <c r="AL123" s="50">
        <f>IFERROR((5.670373*10^-8*(AP123+273.15)^4+((Annex!$B$5+Annex!$B$6)*(AP123-L123)+Annex!$B$7*(AP123-INDEX(AP:AP,IFERROR(MATCH($B123-Annex!$B$9/60,$B:$B),2)))/(60*($B123-INDEX($B:$B,IFERROR(MATCH($B123-Annex!$B$9/60,$B:$B),2)))))/Annex!$B$8)/1000,IF(Data!$B$2="",0,"-"))</f>
        <v>89.551797781993116</v>
      </c>
      <c r="AM123" s="50">
        <f>IFERROR((5.670373*10^-8*(AQ123+273.15)^4+((Annex!$B$5+Annex!$B$6)*(AQ123-O123)+Annex!$B$7*(AQ123-INDEX(AQ:AQ,IFERROR(MATCH($B123-Annex!$B$9/60,$B:$B),2)))/(60*($B123-INDEX($B:$B,IFERROR(MATCH($B123-Annex!$B$9/60,$B:$B),2)))))/Annex!$B$8)/1000,IF(Data!$B$2="",0,"-"))</f>
        <v>87.386859092586391</v>
      </c>
      <c r="AN123" s="50">
        <f>IFERROR((5.670373*10^-8*(AR123+273.15)^4+((Annex!$B$5+Annex!$B$6)*(AR123-R123)+Annex!$B$7*(AR123-INDEX(AR:AR,IFERROR(MATCH($B123-Annex!$B$9/60,$B:$B),2)))/(60*($B123-INDEX($B:$B,IFERROR(MATCH($B123-Annex!$B$9/60,$B:$B),2)))))/Annex!$B$8)/1000,IF(Data!$B$2="",0,"-"))</f>
        <v>-70.514303059983945</v>
      </c>
      <c r="AO123" s="50">
        <f>IFERROR((5.670373*10^-8*(AS123+273.15)^4+((Annex!$B$5+Annex!$B$6)*(AS123-U123)+Annex!$B$7*(AS123-INDEX(AS:AS,IFERROR(MATCH($B123-Annex!$B$9/60,$B:$B),2)))/(60*($B123-INDEX($B:$B,IFERROR(MATCH($B123-Annex!$B$9/60,$B:$B),2)))))/Annex!$B$8)/1000,IF(Data!$B$2="",0,"-"))</f>
        <v>101.61664367961004</v>
      </c>
      <c r="AP123" s="20">
        <v>753.18200000000002</v>
      </c>
      <c r="AQ123" s="20">
        <v>411.505</v>
      </c>
      <c r="AR123" s="20">
        <v>407.65699999999998</v>
      </c>
      <c r="AS123" s="20">
        <v>383.57900000000001</v>
      </c>
      <c r="AT123" s="20">
        <v>20.393000000000001</v>
      </c>
      <c r="AU123" s="20">
        <v>31.468</v>
      </c>
      <c r="AV123" s="20">
        <v>167.48099999999999</v>
      </c>
      <c r="AW123" s="50">
        <f>IFERROR(AVERAGE(INDEX(BC:BC,IFERROR(MATCH($B123-Annex!$B$4/60,$B:$B),2)):BC123),IF(Data!$B$2="",0,"-"))</f>
        <v>5.4469376790117275E+141</v>
      </c>
      <c r="AX123" s="50">
        <f>IFERROR(AVERAGE(INDEX(BD:BD,IFERROR(MATCH($B123-Annex!$B$4/60,$B:$B),2)):BD123),IF(Data!$B$2="",0,"-"))</f>
        <v>-3.1821428571428569E+35</v>
      </c>
      <c r="AY123" s="50">
        <f>IFERROR(AVERAGE(INDEX(BE:BE,IFERROR(MATCH($B123-Annex!$B$4/60,$B:$B),2)):BE123),IF(Data!$B$2="",0,"-"))</f>
        <v>-3.1821428571428569E+35</v>
      </c>
      <c r="AZ123" s="50">
        <f>IFERROR(AVERAGE(INDEX(BF:BF,IFERROR(MATCH($B123-Annex!$B$4/60,$B:$B),2)):BF123),IF(Data!$B$2="",0,"-"))</f>
        <v>24.379903543817324</v>
      </c>
      <c r="BA123" s="50">
        <f>IFERROR(AVERAGE(INDEX(BG:BG,IFERROR(MATCH($B123-Annex!$B$4/60,$B:$B),2)):BG123),IF(Data!$B$2="",0,"-"))</f>
        <v>-2.2274999999999997E+36</v>
      </c>
      <c r="BB123" s="50">
        <f>IFERROR(AVERAGE(INDEX(BH:BH,IFERROR(MATCH($B123-Annex!$B$4/60,$B:$B),2)):BH123),IF(Data!$B$2="",0,"-"))</f>
        <v>-2.2274999999999997E+36</v>
      </c>
      <c r="BC123" s="50">
        <f>IFERROR((5.670373*10^-8*(BI123+273.15)^4+((Annex!$B$5+Annex!$B$6)*(BI123-L123)+Annex!$B$7*(BI123-INDEX(BI:BI,IFERROR(MATCH($B123-Annex!$B$9/60,$B:$B),2)))/(60*($B123-INDEX($B:$B,IFERROR(MATCH($B123-Annex!$B$9/60,$B:$B),2)))))/Annex!$B$8)/1000,IF(Data!$B$2="",0,"-"))</f>
        <v>5.4469376790117275E+141</v>
      </c>
      <c r="BD123" s="50">
        <f>IFERROR((5.670373*10^-8*(BJ123+273.15)^4+((Annex!$B$5+Annex!$B$6)*(BJ123-O123)+Annex!$B$7*(BJ123-INDEX(BJ:BJ,IFERROR(MATCH($B123-Annex!$B$9/60,$B:$B),2)))/(60*($B123-INDEX($B:$B,IFERROR(MATCH($B123-Annex!$B$9/60,$B:$B),2)))))/Annex!$B$8)/1000,IF(Data!$B$2="",0,"-"))</f>
        <v>124.87816193342844</v>
      </c>
      <c r="BE123" s="50">
        <f>IFERROR((5.670373*10^-8*(BK123+273.15)^4+((Annex!$B$5+Annex!$B$6)*(BK123-R123)+Annex!$B$7*(BK123-INDEX(BK:BK,IFERROR(MATCH($B123-Annex!$B$9/60,$B:$B),2)))/(60*($B123-INDEX($B:$B,IFERROR(MATCH($B123-Annex!$B$9/60,$B:$B),2)))))/Annex!$B$8)/1000,IF(Data!$B$2="",0,"-"))</f>
        <v>156.77628443536062</v>
      </c>
      <c r="BF123" s="50">
        <f>IFERROR((5.670373*10^-8*(BL123+273.15)^4+((Annex!$B$5+Annex!$B$6)*(BL123-U123)+Annex!$B$7*(BL123-INDEX(BL:BL,IFERROR(MATCH($B123-Annex!$B$9/60,$B:$B),2)))/(60*($B123-INDEX($B:$B,IFERROR(MATCH($B123-Annex!$B$9/60,$B:$B),2)))))/Annex!$B$8)/1000,IF(Data!$B$2="",0,"-"))</f>
        <v>-13.919279348624755</v>
      </c>
      <c r="BG123" s="50">
        <f>IFERROR((5.670373*10^-8*(BM123+273.15)^4+((Annex!$B$5+Annex!$B$6)*(BM123-X123)+Annex!$B$7*(BM123-INDEX(BM:BM,IFERROR(MATCH($B123-Annex!$B$9/60,$B:$B),2)))/(60*($B123-INDEX($B:$B,IFERROR(MATCH($B123-Annex!$B$9/60,$B:$B),2)))))/Annex!$B$8)/1000,IF(Data!$B$2="",0,"-"))</f>
        <v>-2.2274999999999997E+36</v>
      </c>
      <c r="BH123" s="50">
        <f>IFERROR((5.670373*10^-8*(BN123+273.15)^4+((Annex!$B$5+Annex!$B$6)*(BN123-AA123)+Annex!$B$7*(BN123-INDEX(BN:BN,IFERROR(MATCH($B123-Annex!$B$9/60,$B:$B),2)))/(60*($B123-INDEX($B:$B,IFERROR(MATCH($B123-Annex!$B$9/60,$B:$B),2)))))/Annex!$B$8)/1000,IF(Data!$B$2="",0,"-"))</f>
        <v>-2.2274999999999997E+36</v>
      </c>
      <c r="BI123" s="20">
        <v>9.8999999999999993E+37</v>
      </c>
      <c r="BJ123" s="20">
        <v>482.26400000000001</v>
      </c>
      <c r="BK123" s="20">
        <v>407.33800000000002</v>
      </c>
      <c r="BL123" s="20">
        <v>433.88499999999999</v>
      </c>
      <c r="BM123" s="20">
        <v>998.60699999999997</v>
      </c>
      <c r="BN123" s="20">
        <v>430.40199999999999</v>
      </c>
    </row>
    <row r="124" spans="1:66" x14ac:dyDescent="0.3">
      <c r="A124" s="5">
        <v>123</v>
      </c>
      <c r="B124" s="19">
        <v>10.864833339583129</v>
      </c>
      <c r="C124" s="20">
        <v>162.32895300000001</v>
      </c>
      <c r="D124" s="20">
        <v>161.355144</v>
      </c>
      <c r="E124" s="20">
        <v>216.03218899999999</v>
      </c>
      <c r="F124" s="49">
        <f>IFERROR(SUM(C124:E124),IF(Data!$B$2="",0,"-"))</f>
        <v>539.71628599999997</v>
      </c>
      <c r="G124" s="50">
        <f>IFERROR(F124-Annex!$B$10,IF(Data!$B$2="",0,"-"))</f>
        <v>113.10828599999996</v>
      </c>
      <c r="H124" s="50">
        <f>IFERROR(AVERAGE(INDEX(G:G,IFERROR(MATCH($B124-Annex!$B$12/60,$B:$B),2)):G124),IF(Data!$B$2="",0,"-"))</f>
        <v>113.95125299999998</v>
      </c>
      <c r="I124" s="50">
        <f>IFERROR(-14000*(G124-INDEX(G:G,IFERROR(MATCH($B124-Annex!$B$11/60,$B:$B),2)))/(60*($B124-INDEX($B:$B,IFERROR(MATCH($B124-Annex!$B$11/60,$B:$B),2)))),IF(Data!$B$2="",0,"-"))</f>
        <v>552.55589032702801</v>
      </c>
      <c r="J124" s="50">
        <f>IFERROR(-14000*(H124-INDEX(H:H,IFERROR(MATCH($B124-Annex!$B$13/60,$B:$B),2)))/(60*($B124-INDEX($B:$B,IFERROR(MATCH($B124-Annex!$B$13/60,$B:$B),2)))),IF(Data!$B$2="",0,"-"))</f>
        <v>471.2379486705866</v>
      </c>
      <c r="K124" s="20">
        <v>2011.4575199999999</v>
      </c>
      <c r="L124" s="20">
        <v>315.24099999999999</v>
      </c>
      <c r="M124" s="20">
        <v>275.113</v>
      </c>
      <c r="N124" s="20">
        <v>351.22300000000001</v>
      </c>
      <c r="O124" s="20">
        <v>9.8999999999999993E+37</v>
      </c>
      <c r="P124" s="20">
        <v>733.71100000000001</v>
      </c>
      <c r="Q124" s="20">
        <v>272.18799999999999</v>
      </c>
      <c r="R124" s="20">
        <v>-58.362000000000002</v>
      </c>
      <c r="S124" s="20">
        <v>-96.391999999999996</v>
      </c>
      <c r="T124" s="20">
        <v>-24.669</v>
      </c>
      <c r="U124" s="20">
        <v>-0.78400000000000003</v>
      </c>
      <c r="V124" s="20">
        <v>289.79399999999998</v>
      </c>
      <c r="W124" s="20">
        <v>654.75800000000004</v>
      </c>
      <c r="X124" s="20">
        <v>9.8999999999999993E+37</v>
      </c>
      <c r="Y124" s="20">
        <v>383.20800000000003</v>
      </c>
      <c r="Z124" s="20">
        <v>926.971</v>
      </c>
      <c r="AA124" s="20">
        <v>9.8999999999999993E+37</v>
      </c>
      <c r="AB124" s="20">
        <v>9.8999999999999993E+37</v>
      </c>
      <c r="AC124" s="20">
        <v>758.50800000000004</v>
      </c>
      <c r="AD124" s="20">
        <v>546.21199999999999</v>
      </c>
      <c r="AE124" s="20">
        <v>595.62300000000005</v>
      </c>
      <c r="AF124" s="20">
        <v>9.8999999999999993E+37</v>
      </c>
      <c r="AG124" s="20">
        <v>175.33099999999999</v>
      </c>
      <c r="AH124" s="50">
        <f>IFERROR(AVERAGE(INDEX(AL:AL,IFERROR(MATCH($B124-Annex!$B$4/60,$B:$B),2)):AL124),IF(Data!$B$2="",0,"-"))</f>
        <v>83.827386826029482</v>
      </c>
      <c r="AI124" s="50">
        <f>IFERROR(AVERAGE(INDEX(AM:AM,IFERROR(MATCH($B124-Annex!$B$4/60,$B:$B),2)):AM124),IF(Data!$B$2="",0,"-"))</f>
        <v>-6.3642857142857137E+35</v>
      </c>
      <c r="AJ124" s="50">
        <f>IFERROR(AVERAGE(INDEX(AN:AN,IFERROR(MATCH($B124-Annex!$B$4/60,$B:$B),2)):AN124),IF(Data!$B$2="",0,"-"))</f>
        <v>-3.1821428571428569E+35</v>
      </c>
      <c r="AK124" s="50">
        <f>IFERROR(AVERAGE(INDEX(AO:AO,IFERROR(MATCH($B124-Annex!$B$4/60,$B:$B),2)):AO124),IF(Data!$B$2="",0,"-"))</f>
        <v>39.543174833524354</v>
      </c>
      <c r="AL124" s="50">
        <f>IFERROR((5.670373*10^-8*(AP124+273.15)^4+((Annex!$B$5+Annex!$B$6)*(AP124-L124)+Annex!$B$7*(AP124-INDEX(AP:AP,IFERROR(MATCH($B124-Annex!$B$9/60,$B:$B),2)))/(60*($B124-INDEX($B:$B,IFERROR(MATCH($B124-Annex!$B$9/60,$B:$B),2)))))/Annex!$B$8)/1000,IF(Data!$B$2="",0,"-"))</f>
        <v>93.698530290859253</v>
      </c>
      <c r="AM124" s="50">
        <f>IFERROR((5.670373*10^-8*(AQ124+273.15)^4+((Annex!$B$5+Annex!$B$6)*(AQ124-O124)+Annex!$B$7*(AQ124-INDEX(AQ:AQ,IFERROR(MATCH($B124-Annex!$B$9/60,$B:$B),2)))/(60*($B124-INDEX($B:$B,IFERROR(MATCH($B124-Annex!$B$9/60,$B:$B),2)))))/Annex!$B$8)/1000,IF(Data!$B$2="",0,"-"))</f>
        <v>-2.2274999999999997E+36</v>
      </c>
      <c r="AN124" s="50">
        <f>IFERROR((5.670373*10^-8*(AR124+273.15)^4+((Annex!$B$5+Annex!$B$6)*(AR124-R124)+Annex!$B$7*(AR124-INDEX(AR:AR,IFERROR(MATCH($B124-Annex!$B$9/60,$B:$B),2)))/(60*($B124-INDEX($B:$B,IFERROR(MATCH($B124-Annex!$B$9/60,$B:$B),2)))))/Annex!$B$8)/1000,IF(Data!$B$2="",0,"-"))</f>
        <v>30.174104113896174</v>
      </c>
      <c r="AO124" s="50">
        <f>IFERROR((5.670373*10^-8*(AS124+273.15)^4+((Annex!$B$5+Annex!$B$6)*(AS124-U124)+Annex!$B$7*(AS124-INDEX(AS:AS,IFERROR(MATCH($B124-Annex!$B$9/60,$B:$B),2)))/(60*($B124-INDEX($B:$B,IFERROR(MATCH($B124-Annex!$B$9/60,$B:$B),2)))))/Annex!$B$8)/1000,IF(Data!$B$2="",0,"-"))</f>
        <v>-26.468763050928189</v>
      </c>
      <c r="AP124" s="20">
        <v>770.673</v>
      </c>
      <c r="AQ124" s="20">
        <v>347.57499999999999</v>
      </c>
      <c r="AR124" s="20">
        <v>448.99799999999999</v>
      </c>
      <c r="AS124" s="20">
        <v>240.05799999999999</v>
      </c>
      <c r="AT124" s="20">
        <v>20.481999999999999</v>
      </c>
      <c r="AU124" s="20">
        <v>31.451000000000001</v>
      </c>
      <c r="AV124" s="20">
        <v>316.28300000000002</v>
      </c>
      <c r="AW124" s="50">
        <f>IFERROR(AVERAGE(INDEX(BC:BC,IFERROR(MATCH($B124-Annex!$B$4/60,$B:$B),2)):BC124),IF(Data!$B$2="",0,"-"))</f>
        <v>5.4469376790117275E+141</v>
      </c>
      <c r="AX124" s="50">
        <f>IFERROR(AVERAGE(INDEX(BD:BD,IFERROR(MATCH($B124-Annex!$B$4/60,$B:$B),2)):BD124),IF(Data!$B$2="",0,"-"))</f>
        <v>-6.3642857142857137E+35</v>
      </c>
      <c r="AY124" s="50">
        <f>IFERROR(AVERAGE(INDEX(BE:BE,IFERROR(MATCH($B124-Annex!$B$4/60,$B:$B),2)):BE124),IF(Data!$B$2="",0,"-"))</f>
        <v>-3.1821428571428569E+35</v>
      </c>
      <c r="AZ124" s="50">
        <f>IFERROR(AVERAGE(INDEX(BF:BF,IFERROR(MATCH($B124-Annex!$B$4/60,$B:$B),2)):BF124),IF(Data!$B$2="",0,"-"))</f>
        <v>27.628929731781813</v>
      </c>
      <c r="BA124" s="50">
        <f>IFERROR(AVERAGE(INDEX(BG:BG,IFERROR(MATCH($B124-Annex!$B$4/60,$B:$B),2)):BG124),IF(Data!$B$2="",0,"-"))</f>
        <v>-2.2274999999999997E+36</v>
      </c>
      <c r="BB124" s="50">
        <f>IFERROR(AVERAGE(INDEX(BH:BH,IFERROR(MATCH($B124-Annex!$B$4/60,$B:$B),2)):BH124),IF(Data!$B$2="",0,"-"))</f>
        <v>-2.2274999999999997E+36</v>
      </c>
      <c r="BC124" s="50">
        <f>IFERROR((5.670373*10^-8*(BI124+273.15)^4+((Annex!$B$5+Annex!$B$6)*(BI124-L124)+Annex!$B$7*(BI124-INDEX(BI:BI,IFERROR(MATCH($B124-Annex!$B$9/60,$B:$B),2)))/(60*($B124-INDEX($B:$B,IFERROR(MATCH($B124-Annex!$B$9/60,$B:$B),2)))))/Annex!$B$8)/1000,IF(Data!$B$2="",0,"-"))</f>
        <v>5.4469376790117275E+141</v>
      </c>
      <c r="BD124" s="50">
        <f>IFERROR((5.670373*10^-8*(BJ124+273.15)^4+((Annex!$B$5+Annex!$B$6)*(BJ124-O124)+Annex!$B$7*(BJ124-INDEX(BJ:BJ,IFERROR(MATCH($B124-Annex!$B$9/60,$B:$B),2)))/(60*($B124-INDEX($B:$B,IFERROR(MATCH($B124-Annex!$B$9/60,$B:$B),2)))))/Annex!$B$8)/1000,IF(Data!$B$2="",0,"-"))</f>
        <v>-2.2274999999999997E+36</v>
      </c>
      <c r="BE124" s="50">
        <f>IFERROR((5.670373*10^-8*(BK124+273.15)^4+((Annex!$B$5+Annex!$B$6)*(BK124-R124)+Annex!$B$7*(BK124-INDEX(BK:BK,IFERROR(MATCH($B124-Annex!$B$9/60,$B:$B),2)))/(60*($B124-INDEX($B:$B,IFERROR(MATCH($B124-Annex!$B$9/60,$B:$B),2)))))/Annex!$B$8)/1000,IF(Data!$B$2="",0,"-"))</f>
        <v>72.220272992447022</v>
      </c>
      <c r="BF124" s="50">
        <f>IFERROR((5.670373*10^-8*(BL124+273.15)^4+((Annex!$B$5+Annex!$B$6)*(BL124-U124)+Annex!$B$7*(BL124-INDEX(BL:BL,IFERROR(MATCH($B124-Annex!$B$9/60,$B:$B),2)))/(60*($B124-INDEX($B:$B,IFERROR(MATCH($B124-Annex!$B$9/60,$B:$B),2)))))/Annex!$B$8)/1000,IF(Data!$B$2="",0,"-"))</f>
        <v>123.33116850982283</v>
      </c>
      <c r="BG124" s="50">
        <f>IFERROR((5.670373*10^-8*(BM124+273.15)^4+((Annex!$B$5+Annex!$B$6)*(BM124-X124)+Annex!$B$7*(BM124-INDEX(BM:BM,IFERROR(MATCH($B124-Annex!$B$9/60,$B:$B),2)))/(60*($B124-INDEX($B:$B,IFERROR(MATCH($B124-Annex!$B$9/60,$B:$B),2)))))/Annex!$B$8)/1000,IF(Data!$B$2="",0,"-"))</f>
        <v>-2.2274999999999997E+36</v>
      </c>
      <c r="BH124" s="50">
        <f>IFERROR((5.670373*10^-8*(BN124+273.15)^4+((Annex!$B$5+Annex!$B$6)*(BN124-AA124)+Annex!$B$7*(BN124-INDEX(BN:BN,IFERROR(MATCH($B124-Annex!$B$9/60,$B:$B),2)))/(60*($B124-INDEX($B:$B,IFERROR(MATCH($B124-Annex!$B$9/60,$B:$B),2)))))/Annex!$B$8)/1000,IF(Data!$B$2="",0,"-"))</f>
        <v>-2.2274999999999997E+36</v>
      </c>
      <c r="BI124" s="20">
        <v>9.8999999999999993E+37</v>
      </c>
      <c r="BJ124" s="20">
        <v>280.11399999999998</v>
      </c>
      <c r="BK124" s="20">
        <v>303.57900000000001</v>
      </c>
      <c r="BL124" s="20">
        <v>539.90800000000002</v>
      </c>
      <c r="BM124" s="20">
        <v>961.13900000000001</v>
      </c>
      <c r="BN124" s="20">
        <v>607.62800000000004</v>
      </c>
    </row>
    <row r="125" spans="1:66" x14ac:dyDescent="0.3">
      <c r="A125" s="5">
        <v>124</v>
      </c>
      <c r="B125" s="19">
        <v>10.956833339296281</v>
      </c>
      <c r="C125" s="20">
        <v>162.27036699999999</v>
      </c>
      <c r="D125" s="20">
        <v>161.26881700000001</v>
      </c>
      <c r="E125" s="20">
        <v>215.91322099999999</v>
      </c>
      <c r="F125" s="49">
        <f>IFERROR(SUM(C125:E125),IF(Data!$B$2="",0,"-"))</f>
        <v>539.452405</v>
      </c>
      <c r="G125" s="50">
        <f>IFERROR(F125-Annex!$B$10,IF(Data!$B$2="",0,"-"))</f>
        <v>112.84440499999999</v>
      </c>
      <c r="H125" s="50">
        <f>IFERROR(AVERAGE(INDEX(G:G,IFERROR(MATCH($B125-Annex!$B$12/60,$B:$B),2)):G125),IF(Data!$B$2="",0,"-"))</f>
        <v>113.70021257142857</v>
      </c>
      <c r="I125" s="50">
        <f>IFERROR(-14000*(G125-INDEX(G:G,IFERROR(MATCH($B125-Annex!$B$11/60,$B:$B),2)))/(60*($B125-INDEX($B:$B,IFERROR(MATCH($B125-Annex!$B$11/60,$B:$B),2)))),IF(Data!$B$2="",0,"-"))</f>
        <v>600.49747140056695</v>
      </c>
      <c r="J125" s="50">
        <f>IFERROR(-14000*(H125-INDEX(H:H,IFERROR(MATCH($B125-Annex!$B$13/60,$B:$B),2)))/(60*($B125-INDEX($B:$B,IFERROR(MATCH($B125-Annex!$B$13/60,$B:$B),2)))),IF(Data!$B$2="",0,"-"))</f>
        <v>498.56875137895764</v>
      </c>
      <c r="K125" s="20">
        <v>1052.42922</v>
      </c>
      <c r="L125" s="20">
        <v>355.65899999999999</v>
      </c>
      <c r="M125" s="20">
        <v>821.38800000000003</v>
      </c>
      <c r="N125" s="20">
        <v>9.8999999999999993E+37</v>
      </c>
      <c r="O125" s="20">
        <v>9.8999999999999993E+37</v>
      </c>
      <c r="P125" s="20">
        <v>276.85199999999998</v>
      </c>
      <c r="Q125" s="20">
        <v>478.18</v>
      </c>
      <c r="R125" s="20">
        <v>-22.404</v>
      </c>
      <c r="S125" s="20">
        <v>566.43399999999997</v>
      </c>
      <c r="T125" s="20">
        <v>172.69300000000001</v>
      </c>
      <c r="U125" s="20">
        <v>10.696</v>
      </c>
      <c r="V125" s="20">
        <v>9.8999999999999993E+37</v>
      </c>
      <c r="W125" s="20">
        <v>119.435</v>
      </c>
      <c r="X125" s="20">
        <v>9.8999999999999993E+37</v>
      </c>
      <c r="Y125" s="20">
        <v>485.59399999999999</v>
      </c>
      <c r="Z125" s="20">
        <v>9.8999999999999993E+37</v>
      </c>
      <c r="AA125" s="20">
        <v>9.8999999999999993E+37</v>
      </c>
      <c r="AB125" s="20">
        <v>64.816000000000003</v>
      </c>
      <c r="AC125" s="20">
        <v>248.40199999999999</v>
      </c>
      <c r="AD125" s="20">
        <v>-54.003</v>
      </c>
      <c r="AE125" s="20">
        <v>773.88599999999997</v>
      </c>
      <c r="AF125" s="20">
        <v>490.80399999999997</v>
      </c>
      <c r="AG125" s="20">
        <v>365.46499999999997</v>
      </c>
      <c r="AH125" s="50">
        <f>IFERROR(AVERAGE(INDEX(AL:AL,IFERROR(MATCH($B125-Annex!$B$4/60,$B:$B),2)):AL125),IF(Data!$B$2="",0,"-"))</f>
        <v>87.481187027860116</v>
      </c>
      <c r="AI125" s="50">
        <f>IFERROR(AVERAGE(INDEX(AM:AM,IFERROR(MATCH($B125-Annex!$B$4/60,$B:$B),2)):AM125),IF(Data!$B$2="",0,"-"))</f>
        <v>-9.5464285714285695E+35</v>
      </c>
      <c r="AJ125" s="50">
        <f>IFERROR(AVERAGE(INDEX(AN:AN,IFERROR(MATCH($B125-Annex!$B$4/60,$B:$B),2)):AN125),IF(Data!$B$2="",0,"-"))</f>
        <v>-3.1821428571428569E+35</v>
      </c>
      <c r="AK125" s="50">
        <f>IFERROR(AVERAGE(INDEX(AO:AO,IFERROR(MATCH($B125-Annex!$B$4/60,$B:$B),2)):AO125),IF(Data!$B$2="",0,"-"))</f>
        <v>30.928211265411985</v>
      </c>
      <c r="AL125" s="50">
        <f>IFERROR((5.670373*10^-8*(AP125+273.15)^4+((Annex!$B$5+Annex!$B$6)*(AP125-L125)+Annex!$B$7*(AP125-INDEX(AP:AP,IFERROR(MATCH($B125-Annex!$B$9/60,$B:$B),2)))/(60*($B125-INDEX($B:$B,IFERROR(MATCH($B125-Annex!$B$9/60,$B:$B),2)))))/Annex!$B$8)/1000,IF(Data!$B$2="",0,"-"))</f>
        <v>99.855681701613591</v>
      </c>
      <c r="AM125" s="50">
        <f>IFERROR((5.670373*10^-8*(AQ125+273.15)^4+((Annex!$B$5+Annex!$B$6)*(AQ125-O125)+Annex!$B$7*(AQ125-INDEX(AQ:AQ,IFERROR(MATCH($B125-Annex!$B$9/60,$B:$B),2)))/(60*($B125-INDEX($B:$B,IFERROR(MATCH($B125-Annex!$B$9/60,$B:$B),2)))))/Annex!$B$8)/1000,IF(Data!$B$2="",0,"-"))</f>
        <v>-2.2274999999999997E+36</v>
      </c>
      <c r="AN125" s="50">
        <f>IFERROR((5.670373*10^-8*(AR125+273.15)^4+((Annex!$B$5+Annex!$B$6)*(AR125-R125)+Annex!$B$7*(AR125-INDEX(AR:AR,IFERROR(MATCH($B125-Annex!$B$9/60,$B:$B),2)))/(60*($B125-INDEX($B:$B,IFERROR(MATCH($B125-Annex!$B$9/60,$B:$B),2)))))/Annex!$B$8)/1000,IF(Data!$B$2="",0,"-"))</f>
        <v>-8.079596787022238</v>
      </c>
      <c r="AO125" s="50">
        <f>IFERROR((5.670373*10^-8*(AS125+273.15)^4+((Annex!$B$5+Annex!$B$6)*(AS125-U125)+Annex!$B$7*(AS125-INDEX(AS:AS,IFERROR(MATCH($B125-Annex!$B$9/60,$B:$B),2)))/(60*($B125-INDEX($B:$B,IFERROR(MATCH($B125-Annex!$B$9/60,$B:$B),2)))))/Annex!$B$8)/1000,IF(Data!$B$2="",0,"-"))</f>
        <v>-87.986308485810198</v>
      </c>
      <c r="AP125" s="20">
        <v>790.17200000000003</v>
      </c>
      <c r="AQ125" s="20">
        <v>128.77500000000001</v>
      </c>
      <c r="AR125" s="20">
        <v>354.35300000000001</v>
      </c>
      <c r="AS125" s="20">
        <v>185.05099999999999</v>
      </c>
      <c r="AT125" s="20">
        <v>20.402000000000001</v>
      </c>
      <c r="AU125" s="20">
        <v>31.459</v>
      </c>
      <c r="AV125" s="20">
        <v>446.363</v>
      </c>
      <c r="AW125" s="50">
        <f>IFERROR(AVERAGE(INDEX(BC:BC,IFERROR(MATCH($B125-Annex!$B$4/60,$B:$B),2)):BC125),IF(Data!$B$2="",0,"-"))</f>
        <v>5.4469376790117275E+141</v>
      </c>
      <c r="AX125" s="50">
        <f>IFERROR(AVERAGE(INDEX(BD:BD,IFERROR(MATCH($B125-Annex!$B$4/60,$B:$B),2)):BD125),IF(Data!$B$2="",0,"-"))</f>
        <v>-9.5464285714285695E+35</v>
      </c>
      <c r="AY125" s="50">
        <f>IFERROR(AVERAGE(INDEX(BE:BE,IFERROR(MATCH($B125-Annex!$B$4/60,$B:$B),2)):BE125),IF(Data!$B$2="",0,"-"))</f>
        <v>-3.1821428571428569E+35</v>
      </c>
      <c r="AZ125" s="50">
        <f>IFERROR(AVERAGE(INDEX(BF:BF,IFERROR(MATCH($B125-Annex!$B$4/60,$B:$B),2)):BF125),IF(Data!$B$2="",0,"-"))</f>
        <v>38.940389388122092</v>
      </c>
      <c r="BA125" s="50">
        <f>IFERROR(AVERAGE(INDEX(BG:BG,IFERROR(MATCH($B125-Annex!$B$4/60,$B:$B),2)):BG125),IF(Data!$B$2="",0,"-"))</f>
        <v>-2.2274999999999997E+36</v>
      </c>
      <c r="BB125" s="50">
        <f>IFERROR(AVERAGE(INDEX(BH:BH,IFERROR(MATCH($B125-Annex!$B$4/60,$B:$B),2)):BH125),IF(Data!$B$2="",0,"-"))</f>
        <v>-2.2274999999999997E+36</v>
      </c>
      <c r="BC125" s="50">
        <f>IFERROR((5.670373*10^-8*(BI125+273.15)^4+((Annex!$B$5+Annex!$B$6)*(BI125-L125)+Annex!$B$7*(BI125-INDEX(BI:BI,IFERROR(MATCH($B125-Annex!$B$9/60,$B:$B),2)))/(60*($B125-INDEX($B:$B,IFERROR(MATCH($B125-Annex!$B$9/60,$B:$B),2)))))/Annex!$B$8)/1000,IF(Data!$B$2="",0,"-"))</f>
        <v>5.4469376790117275E+141</v>
      </c>
      <c r="BD125" s="50">
        <f>IFERROR((5.670373*10^-8*(BJ125+273.15)^4+((Annex!$B$5+Annex!$B$6)*(BJ125-O125)+Annex!$B$7*(BJ125-INDEX(BJ:BJ,IFERROR(MATCH($B125-Annex!$B$9/60,$B:$B),2)))/(60*($B125-INDEX($B:$B,IFERROR(MATCH($B125-Annex!$B$9/60,$B:$B),2)))))/Annex!$B$8)/1000,IF(Data!$B$2="",0,"-"))</f>
        <v>-2.2274999999999997E+36</v>
      </c>
      <c r="BE125" s="50">
        <f>IFERROR((5.670373*10^-8*(BK125+273.15)^4+((Annex!$B$5+Annex!$B$6)*(BK125-R125)+Annex!$B$7*(BK125-INDEX(BK:BK,IFERROR(MATCH($B125-Annex!$B$9/60,$B:$B),2)))/(60*($B125-INDEX($B:$B,IFERROR(MATCH($B125-Annex!$B$9/60,$B:$B),2)))))/Annex!$B$8)/1000,IF(Data!$B$2="",0,"-"))</f>
        <v>-46.582570897115033</v>
      </c>
      <c r="BF125" s="50">
        <f>IFERROR((5.670373*10^-8*(BL125+273.15)^4+((Annex!$B$5+Annex!$B$6)*(BL125-U125)+Annex!$B$7*(BL125-INDEX(BL:BL,IFERROR(MATCH($B125-Annex!$B$9/60,$B:$B),2)))/(60*($B125-INDEX($B:$B,IFERROR(MATCH($B125-Annex!$B$9/60,$B:$B),2)))))/Annex!$B$8)/1000,IF(Data!$B$2="",0,"-"))</f>
        <v>34.760899232910276</v>
      </c>
      <c r="BG125" s="50">
        <f>IFERROR((5.670373*10^-8*(BM125+273.15)^4+((Annex!$B$5+Annex!$B$6)*(BM125-X125)+Annex!$B$7*(BM125-INDEX(BM:BM,IFERROR(MATCH($B125-Annex!$B$9/60,$B:$B),2)))/(60*($B125-INDEX($B:$B,IFERROR(MATCH($B125-Annex!$B$9/60,$B:$B),2)))))/Annex!$B$8)/1000,IF(Data!$B$2="",0,"-"))</f>
        <v>-2.2274999999999997E+36</v>
      </c>
      <c r="BH125" s="50">
        <f>IFERROR((5.670373*10^-8*(BN125+273.15)^4+((Annex!$B$5+Annex!$B$6)*(BN125-AA125)+Annex!$B$7*(BN125-INDEX(BN:BN,IFERROR(MATCH($B125-Annex!$B$9/60,$B:$B),2)))/(60*($B125-INDEX($B:$B,IFERROR(MATCH($B125-Annex!$B$9/60,$B:$B),2)))))/Annex!$B$8)/1000,IF(Data!$B$2="",0,"-"))</f>
        <v>-2.2274999999999997E+36</v>
      </c>
      <c r="BI125" s="20">
        <v>9.8999999999999993E+37</v>
      </c>
      <c r="BJ125" s="20">
        <v>397.39699999999999</v>
      </c>
      <c r="BK125" s="20">
        <v>283.464</v>
      </c>
      <c r="BL125" s="20">
        <v>452.92</v>
      </c>
      <c r="BM125" s="20">
        <v>870.69299999999998</v>
      </c>
      <c r="BN125" s="20">
        <v>754.255</v>
      </c>
    </row>
    <row r="126" spans="1:66" x14ac:dyDescent="0.3">
      <c r="A126" s="5">
        <v>125</v>
      </c>
      <c r="B126" s="19">
        <v>11.040166671155021</v>
      </c>
      <c r="C126" s="20">
        <v>162.07510099999999</v>
      </c>
      <c r="D126" s="20">
        <v>161.280216</v>
      </c>
      <c r="E126" s="20">
        <v>215.884705</v>
      </c>
      <c r="F126" s="49">
        <f>IFERROR(SUM(C126:E126),IF(Data!$B$2="",0,"-"))</f>
        <v>539.24002199999995</v>
      </c>
      <c r="G126" s="50">
        <f>IFERROR(F126-Annex!$B$10,IF(Data!$B$2="",0,"-"))</f>
        <v>112.63202199999995</v>
      </c>
      <c r="H126" s="50">
        <f>IFERROR(AVERAGE(INDEX(G:G,IFERROR(MATCH($B126-Annex!$B$12/60,$B:$B),2)):G126),IF(Data!$B$2="",0,"-"))</f>
        <v>113.42150899999999</v>
      </c>
      <c r="I126" s="50">
        <f>IFERROR(-14000*(G126-INDEX(G:G,IFERROR(MATCH($B126-Annex!$B$11/60,$B:$B),2)))/(60*($B126-INDEX($B:$B,IFERROR(MATCH($B126-Annex!$B$11/60,$B:$B),2)))),IF(Data!$B$2="",0,"-"))</f>
        <v>579.20257367938041</v>
      </c>
      <c r="J126" s="50">
        <f>IFERROR(-14000*(H126-INDEX(H:H,IFERROR(MATCH($B126-Annex!$B$13/60,$B:$B),2)))/(60*($B126-INDEX($B:$B,IFERROR(MATCH($B126-Annex!$B$13/60,$B:$B),2)))),IF(Data!$B$2="",0,"-"))</f>
        <v>524.87729068512488</v>
      </c>
      <c r="K126" s="20">
        <v>1716.54305</v>
      </c>
      <c r="L126" s="20">
        <v>396.572</v>
      </c>
      <c r="M126" s="20">
        <v>9.8999999999999993E+37</v>
      </c>
      <c r="N126" s="20">
        <v>231.67400000000001</v>
      </c>
      <c r="O126" s="20">
        <v>9.8999999999999993E+37</v>
      </c>
      <c r="P126" s="20">
        <v>803.48400000000004</v>
      </c>
      <c r="Q126" s="20">
        <v>188.57300000000001</v>
      </c>
      <c r="R126" s="20">
        <v>9.8999999999999993E+37</v>
      </c>
      <c r="S126" s="20">
        <v>160.19900000000001</v>
      </c>
      <c r="T126" s="20">
        <v>305.31900000000002</v>
      </c>
      <c r="U126" s="20">
        <v>51.363</v>
      </c>
      <c r="V126" s="20">
        <v>284.738</v>
      </c>
      <c r="W126" s="20">
        <v>530.22199999999998</v>
      </c>
      <c r="X126" s="20">
        <v>9.8999999999999993E+37</v>
      </c>
      <c r="Y126" s="20">
        <v>118.68899999999999</v>
      </c>
      <c r="Z126" s="20">
        <v>974.27099999999996</v>
      </c>
      <c r="AA126" s="20">
        <v>9.8999999999999993E+37</v>
      </c>
      <c r="AB126" s="20">
        <v>93.397999999999996</v>
      </c>
      <c r="AC126" s="20">
        <v>735.65</v>
      </c>
      <c r="AD126" s="20">
        <v>414.286</v>
      </c>
      <c r="AE126" s="20">
        <v>453.572</v>
      </c>
      <c r="AF126" s="20">
        <v>-25.245999999999999</v>
      </c>
      <c r="AG126" s="20">
        <v>400.42899999999997</v>
      </c>
      <c r="AH126" s="50">
        <f>IFERROR(AVERAGE(INDEX(AL:AL,IFERROR(MATCH($B126-Annex!$B$4/60,$B:$B),2)):AL126),IF(Data!$B$2="",0,"-"))</f>
        <v>91.407223175843839</v>
      </c>
      <c r="AI126" s="50">
        <f>IFERROR(AVERAGE(INDEX(AM:AM,IFERROR(MATCH($B126-Annex!$B$4/60,$B:$B),2)):AM126),IF(Data!$B$2="",0,"-"))</f>
        <v>-1.2728571428571427E+36</v>
      </c>
      <c r="AJ126" s="50">
        <f>IFERROR(AVERAGE(INDEX(AN:AN,IFERROR(MATCH($B126-Annex!$B$4/60,$B:$B),2)):AN126),IF(Data!$B$2="",0,"-"))</f>
        <v>-6.3642857142857137E+35</v>
      </c>
      <c r="AK126" s="50">
        <f>IFERROR(AVERAGE(INDEX(AO:AO,IFERROR(MATCH($B126-Annex!$B$4/60,$B:$B),2)):AO126),IF(Data!$B$2="",0,"-"))</f>
        <v>57.581341915525492</v>
      </c>
      <c r="AL126" s="50">
        <f>IFERROR((5.670373*10^-8*(AP126+273.15)^4+((Annex!$B$5+Annex!$B$6)*(AP126-L126)+Annex!$B$7*(AP126-INDEX(AP:AP,IFERROR(MATCH($B126-Annex!$B$9/60,$B:$B),2)))/(60*($B126-INDEX($B:$B,IFERROR(MATCH($B126-Annex!$B$9/60,$B:$B),2)))))/Annex!$B$8)/1000,IF(Data!$B$2="",0,"-"))</f>
        <v>105.37602384130561</v>
      </c>
      <c r="AM126" s="50">
        <f>IFERROR((5.670373*10^-8*(AQ126+273.15)^4+((Annex!$B$5+Annex!$B$6)*(AQ126-O126)+Annex!$B$7*(AQ126-INDEX(AQ:AQ,IFERROR(MATCH($B126-Annex!$B$9/60,$B:$B),2)))/(60*($B126-INDEX($B:$B,IFERROR(MATCH($B126-Annex!$B$9/60,$B:$B),2)))))/Annex!$B$8)/1000,IF(Data!$B$2="",0,"-"))</f>
        <v>-2.2274999999999997E+36</v>
      </c>
      <c r="AN126" s="50">
        <f>IFERROR((5.670373*10^-8*(AR126+273.15)^4+((Annex!$B$5+Annex!$B$6)*(AR126-R126)+Annex!$B$7*(AR126-INDEX(AR:AR,IFERROR(MATCH($B126-Annex!$B$9/60,$B:$B),2)))/(60*($B126-INDEX($B:$B,IFERROR(MATCH($B126-Annex!$B$9/60,$B:$B),2)))))/Annex!$B$8)/1000,IF(Data!$B$2="",0,"-"))</f>
        <v>-2.2274999999999997E+36</v>
      </c>
      <c r="AO126" s="50">
        <f>IFERROR((5.670373*10^-8*(AS126+273.15)^4+((Annex!$B$5+Annex!$B$6)*(AS126-U126)+Annex!$B$7*(AS126-INDEX(AS:AS,IFERROR(MATCH($B126-Annex!$B$9/60,$B:$B),2)))/(60*($B126-INDEX($B:$B,IFERROR(MATCH($B126-Annex!$B$9/60,$B:$B),2)))))/Annex!$B$8)/1000,IF(Data!$B$2="",0,"-"))</f>
        <v>81.660032491069899</v>
      </c>
      <c r="AP126" s="20">
        <v>808.02099999999996</v>
      </c>
      <c r="AQ126" s="20">
        <v>316.274</v>
      </c>
      <c r="AR126" s="20">
        <v>468.30200000000002</v>
      </c>
      <c r="AS126" s="20">
        <v>369.899</v>
      </c>
      <c r="AT126" s="20">
        <v>20.507999999999999</v>
      </c>
      <c r="AU126" s="20">
        <v>31.564</v>
      </c>
      <c r="AV126" s="20">
        <v>430.72800000000001</v>
      </c>
      <c r="AW126" s="50">
        <f>IFERROR(AVERAGE(INDEX(BC:BC,IFERROR(MATCH($B126-Annex!$B$4/60,$B:$B),2)):BC126),IF(Data!$B$2="",0,"-"))</f>
        <v>5.4469376790117275E+141</v>
      </c>
      <c r="AX126" s="50">
        <f>IFERROR(AVERAGE(INDEX(BD:BD,IFERROR(MATCH($B126-Annex!$B$4/60,$B:$B),2)):BD126),IF(Data!$B$2="",0,"-"))</f>
        <v>-1.2728571428571427E+36</v>
      </c>
      <c r="AY126" s="50">
        <f>IFERROR(AVERAGE(INDEX(BE:BE,IFERROR(MATCH($B126-Annex!$B$4/60,$B:$B),2)):BE126),IF(Data!$B$2="",0,"-"))</f>
        <v>-6.3642857142857137E+35</v>
      </c>
      <c r="AZ126" s="50">
        <f>IFERROR(AVERAGE(INDEX(BF:BF,IFERROR(MATCH($B126-Annex!$B$4/60,$B:$B),2)):BF126),IF(Data!$B$2="",0,"-"))</f>
        <v>29.601888968887913</v>
      </c>
      <c r="BA126" s="50">
        <f>IFERROR(AVERAGE(INDEX(BG:BG,IFERROR(MATCH($B126-Annex!$B$4/60,$B:$B),2)):BG126),IF(Data!$B$2="",0,"-"))</f>
        <v>-2.2274999999999997E+36</v>
      </c>
      <c r="BB126" s="50">
        <f>IFERROR(AVERAGE(INDEX(BH:BH,IFERROR(MATCH($B126-Annex!$B$4/60,$B:$B),2)):BH126),IF(Data!$B$2="",0,"-"))</f>
        <v>-2.2274999999999997E+36</v>
      </c>
      <c r="BC126" s="50">
        <f>IFERROR((5.670373*10^-8*(BI126+273.15)^4+((Annex!$B$5+Annex!$B$6)*(BI126-L126)+Annex!$B$7*(BI126-INDEX(BI:BI,IFERROR(MATCH($B126-Annex!$B$9/60,$B:$B),2)))/(60*($B126-INDEX($B:$B,IFERROR(MATCH($B126-Annex!$B$9/60,$B:$B),2)))))/Annex!$B$8)/1000,IF(Data!$B$2="",0,"-"))</f>
        <v>5.4469376790117275E+141</v>
      </c>
      <c r="BD126" s="50">
        <f>IFERROR((5.670373*10^-8*(BJ126+273.15)^4+((Annex!$B$5+Annex!$B$6)*(BJ126-O126)+Annex!$B$7*(BJ126-INDEX(BJ:BJ,IFERROR(MATCH($B126-Annex!$B$9/60,$B:$B),2)))/(60*($B126-INDEX($B:$B,IFERROR(MATCH($B126-Annex!$B$9/60,$B:$B),2)))))/Annex!$B$8)/1000,IF(Data!$B$2="",0,"-"))</f>
        <v>-2.2274999999999997E+36</v>
      </c>
      <c r="BE126" s="50">
        <f>IFERROR((5.670373*10^-8*(BK126+273.15)^4+((Annex!$B$5+Annex!$B$6)*(BK126-R126)+Annex!$B$7*(BK126-INDEX(BK:BK,IFERROR(MATCH($B126-Annex!$B$9/60,$B:$B),2)))/(60*($B126-INDEX($B:$B,IFERROR(MATCH($B126-Annex!$B$9/60,$B:$B),2)))))/Annex!$B$8)/1000,IF(Data!$B$2="",0,"-"))</f>
        <v>-2.2274999999999997E+36</v>
      </c>
      <c r="BF126" s="50">
        <f>IFERROR((5.670373*10^-8*(BL126+273.15)^4+((Annex!$B$5+Annex!$B$6)*(BL126-U126)+Annex!$B$7*(BL126-INDEX(BL:BL,IFERROR(MATCH($B126-Annex!$B$9/60,$B:$B),2)))/(60*($B126-INDEX($B:$B,IFERROR(MATCH($B126-Annex!$B$9/60,$B:$B),2)))))/Annex!$B$8)/1000,IF(Data!$B$2="",0,"-"))</f>
        <v>21.264096358070784</v>
      </c>
      <c r="BG126" s="50">
        <f>IFERROR((5.670373*10^-8*(BM126+273.15)^4+((Annex!$B$5+Annex!$B$6)*(BM126-X126)+Annex!$B$7*(BM126-INDEX(BM:BM,IFERROR(MATCH($B126-Annex!$B$9/60,$B:$B),2)))/(60*($B126-INDEX($B:$B,IFERROR(MATCH($B126-Annex!$B$9/60,$B:$B),2)))))/Annex!$B$8)/1000,IF(Data!$B$2="",0,"-"))</f>
        <v>-2.2274999999999997E+36</v>
      </c>
      <c r="BH126" s="50">
        <f>IFERROR((5.670373*10^-8*(BN126+273.15)^4+((Annex!$B$5+Annex!$B$6)*(BN126-AA126)+Annex!$B$7*(BN126-INDEX(BN:BN,IFERROR(MATCH($B126-Annex!$B$9/60,$B:$B),2)))/(60*($B126-INDEX($B:$B,IFERROR(MATCH($B126-Annex!$B$9/60,$B:$B),2)))))/Annex!$B$8)/1000,IF(Data!$B$2="",0,"-"))</f>
        <v>-2.2274999999999997E+36</v>
      </c>
      <c r="BI126" s="20">
        <v>9.8999999999999993E+37</v>
      </c>
      <c r="BJ126" s="20">
        <v>109.15600000000001</v>
      </c>
      <c r="BK126" s="20">
        <v>347.87099999999998</v>
      </c>
      <c r="BL126" s="20">
        <v>517.18399999999997</v>
      </c>
      <c r="BM126" s="20">
        <v>953.09199999999998</v>
      </c>
      <c r="BN126" s="20">
        <v>748.14800000000002</v>
      </c>
    </row>
    <row r="127" spans="1:66" x14ac:dyDescent="0.3">
      <c r="A127" s="5">
        <v>126</v>
      </c>
      <c r="B127" s="19">
        <v>11.132166670868173</v>
      </c>
      <c r="C127" s="20">
        <v>162.01163099999999</v>
      </c>
      <c r="D127" s="20">
        <v>161.08556999999999</v>
      </c>
      <c r="E127" s="20">
        <v>216.06641300000001</v>
      </c>
      <c r="F127" s="49">
        <f>IFERROR(SUM(C127:E127),IF(Data!$B$2="",0,"-"))</f>
        <v>539.16361400000005</v>
      </c>
      <c r="G127" s="50">
        <f>IFERROR(F127-Annex!$B$10,IF(Data!$B$2="",0,"-"))</f>
        <v>112.55561400000005</v>
      </c>
      <c r="H127" s="50">
        <f>IFERROR(AVERAGE(INDEX(G:G,IFERROR(MATCH($B127-Annex!$B$12/60,$B:$B),2)):G127),IF(Data!$B$2="",0,"-"))</f>
        <v>113.18879442857143</v>
      </c>
      <c r="I127" s="50">
        <f>IFERROR(-14000*(G127-INDEX(G:G,IFERROR(MATCH($B127-Annex!$B$11/60,$B:$B),2)))/(60*($B127-INDEX($B:$B,IFERROR(MATCH($B127-Annex!$B$11/60,$B:$B),2)))),IF(Data!$B$2="",0,"-"))</f>
        <v>574.39213872338928</v>
      </c>
      <c r="J127" s="50">
        <f>IFERROR(-14000*(H127-INDEX(H:H,IFERROR(MATCH($B127-Annex!$B$13/60,$B:$B),2)))/(60*($B127-INDEX($B:$B,IFERROR(MATCH($B127-Annex!$B$13/60,$B:$B),2)))),IF(Data!$B$2="",0,"-"))</f>
        <v>536.61963984003148</v>
      </c>
      <c r="K127" s="20">
        <v>1810.19237</v>
      </c>
      <c r="L127" s="20">
        <v>437.82</v>
      </c>
      <c r="M127" s="20">
        <v>443.846</v>
      </c>
      <c r="N127" s="20">
        <v>9.8999999999999993E+37</v>
      </c>
      <c r="O127" s="20">
        <v>-19.021000000000001</v>
      </c>
      <c r="P127" s="20">
        <v>583.89800000000002</v>
      </c>
      <c r="Q127" s="20">
        <v>575.61900000000003</v>
      </c>
      <c r="R127" s="20">
        <v>9.8999999999999993E+37</v>
      </c>
      <c r="S127" s="20">
        <v>407.18599999999998</v>
      </c>
      <c r="T127" s="20">
        <v>23.238</v>
      </c>
      <c r="U127" s="20">
        <v>-16.193999999999999</v>
      </c>
      <c r="V127" s="20">
        <v>-182.94399999999999</v>
      </c>
      <c r="W127" s="20">
        <v>405.32100000000003</v>
      </c>
      <c r="X127" s="20">
        <v>9.8999999999999993E+37</v>
      </c>
      <c r="Y127" s="20">
        <v>514.58699999999999</v>
      </c>
      <c r="Z127" s="20">
        <v>1215.55</v>
      </c>
      <c r="AA127" s="20">
        <v>9.8999999999999993E+37</v>
      </c>
      <c r="AB127" s="20">
        <v>9.8999999999999993E+37</v>
      </c>
      <c r="AC127" s="20">
        <v>304.67700000000002</v>
      </c>
      <c r="AD127" s="20">
        <v>287.46899999999999</v>
      </c>
      <c r="AE127" s="20">
        <v>864.05799999999999</v>
      </c>
      <c r="AF127" s="20">
        <v>240.23400000000001</v>
      </c>
      <c r="AG127" s="20">
        <v>209.40600000000001</v>
      </c>
      <c r="AH127" s="50">
        <f>IFERROR(AVERAGE(INDEX(AL:AL,IFERROR(MATCH($B127-Annex!$B$4/60,$B:$B),2)):AL127),IF(Data!$B$2="",0,"-"))</f>
        <v>95.486632383682704</v>
      </c>
      <c r="AI127" s="50">
        <f>IFERROR(AVERAGE(INDEX(AM:AM,IFERROR(MATCH($B127-Annex!$B$4/60,$B:$B),2)):AM127),IF(Data!$B$2="",0,"-"))</f>
        <v>-9.5464285714285695E+35</v>
      </c>
      <c r="AJ127" s="50">
        <f>IFERROR(AVERAGE(INDEX(AN:AN,IFERROR(MATCH($B127-Annex!$B$4/60,$B:$B),2)):AN127),IF(Data!$B$2="",0,"-"))</f>
        <v>-9.5464285714285695E+35</v>
      </c>
      <c r="AK127" s="50">
        <f>IFERROR(AVERAGE(INDEX(AO:AO,IFERROR(MATCH($B127-Annex!$B$4/60,$B:$B),2)):AO127),IF(Data!$B$2="",0,"-"))</f>
        <v>73.148222147015346</v>
      </c>
      <c r="AL127" s="50">
        <f>IFERROR((5.670373*10^-8*(AP127+273.15)^4+((Annex!$B$5+Annex!$B$6)*(AP127-L127)+Annex!$B$7*(AP127-INDEX(AP:AP,IFERROR(MATCH($B127-Annex!$B$9/60,$B:$B),2)))/(60*($B127-INDEX($B:$B,IFERROR(MATCH($B127-Annex!$B$9/60,$B:$B),2)))))/Annex!$B$8)/1000,IF(Data!$B$2="",0,"-"))</f>
        <v>109.52078380070691</v>
      </c>
      <c r="AM127" s="50">
        <f>IFERROR((5.670373*10^-8*(AQ127+273.15)^4+((Annex!$B$5+Annex!$B$6)*(AQ127-O127)+Annex!$B$7*(AQ127-INDEX(AQ:AQ,IFERROR(MATCH($B127-Annex!$B$9/60,$B:$B),2)))/(60*($B127-INDEX($B:$B,IFERROR(MATCH($B127-Annex!$B$9/60,$B:$B),2)))))/Annex!$B$8)/1000,IF(Data!$B$2="",0,"-"))</f>
        <v>24.99665462893687</v>
      </c>
      <c r="AN127" s="50">
        <f>IFERROR((5.670373*10^-8*(AR127+273.15)^4+((Annex!$B$5+Annex!$B$6)*(AR127-R127)+Annex!$B$7*(AR127-INDEX(AR:AR,IFERROR(MATCH($B127-Annex!$B$9/60,$B:$B),2)))/(60*($B127-INDEX($B:$B,IFERROR(MATCH($B127-Annex!$B$9/60,$B:$B),2)))))/Annex!$B$8)/1000,IF(Data!$B$2="",0,"-"))</f>
        <v>-2.2274999999999997E+36</v>
      </c>
      <c r="AO127" s="50">
        <f>IFERROR((5.670373*10^-8*(AS127+273.15)^4+((Annex!$B$5+Annex!$B$6)*(AS127-U127)+Annex!$B$7*(AS127-INDEX(AS:AS,IFERROR(MATCH($B127-Annex!$B$9/60,$B:$B),2)))/(60*($B127-INDEX($B:$B,IFERROR(MATCH($B127-Annex!$B$9/60,$B:$B),2)))))/Annex!$B$8)/1000,IF(Data!$B$2="",0,"-"))</f>
        <v>74.458903000467743</v>
      </c>
      <c r="AP127" s="20">
        <v>826.17399999999998</v>
      </c>
      <c r="AQ127" s="20">
        <v>166.273</v>
      </c>
      <c r="AR127" s="20">
        <v>335.089</v>
      </c>
      <c r="AS127" s="20">
        <v>306.83199999999999</v>
      </c>
      <c r="AT127" s="20">
        <v>20.606000000000002</v>
      </c>
      <c r="AU127" s="20">
        <v>31.486000000000001</v>
      </c>
      <c r="AV127" s="20">
        <v>492.512</v>
      </c>
      <c r="AW127" s="50">
        <f>IFERROR(AVERAGE(INDEX(BC:BC,IFERROR(MATCH($B127-Annex!$B$4/60,$B:$B),2)):BC127),IF(Data!$B$2="",0,"-"))</f>
        <v>5.4469376790117275E+141</v>
      </c>
      <c r="AX127" s="50">
        <f>IFERROR(AVERAGE(INDEX(BD:BD,IFERROR(MATCH($B127-Annex!$B$4/60,$B:$B),2)):BD127),IF(Data!$B$2="",0,"-"))</f>
        <v>-9.5464285714285695E+35</v>
      </c>
      <c r="AY127" s="50">
        <f>IFERROR(AVERAGE(INDEX(BE:BE,IFERROR(MATCH($B127-Annex!$B$4/60,$B:$B),2)):BE127),IF(Data!$B$2="",0,"-"))</f>
        <v>-9.5464285714285695E+35</v>
      </c>
      <c r="AZ127" s="50">
        <f>IFERROR(AVERAGE(INDEX(BF:BF,IFERROR(MATCH($B127-Annex!$B$4/60,$B:$B),2)):BF127),IF(Data!$B$2="",0,"-"))</f>
        <v>28.503015727719497</v>
      </c>
      <c r="BA127" s="50">
        <f>IFERROR(AVERAGE(INDEX(BG:BG,IFERROR(MATCH($B127-Annex!$B$4/60,$B:$B),2)):BG127),IF(Data!$B$2="",0,"-"))</f>
        <v>-2.2274999999999997E+36</v>
      </c>
      <c r="BB127" s="50">
        <f>IFERROR(AVERAGE(INDEX(BH:BH,IFERROR(MATCH($B127-Annex!$B$4/60,$B:$B),2)):BH127),IF(Data!$B$2="",0,"-"))</f>
        <v>-2.2274999999999997E+36</v>
      </c>
      <c r="BC127" s="50">
        <f>IFERROR((5.670373*10^-8*(BI127+273.15)^4+((Annex!$B$5+Annex!$B$6)*(BI127-L127)+Annex!$B$7*(BI127-INDEX(BI:BI,IFERROR(MATCH($B127-Annex!$B$9/60,$B:$B),2)))/(60*($B127-INDEX($B:$B,IFERROR(MATCH($B127-Annex!$B$9/60,$B:$B),2)))))/Annex!$B$8)/1000,IF(Data!$B$2="",0,"-"))</f>
        <v>5.4469376790117275E+141</v>
      </c>
      <c r="BD127" s="50">
        <f>IFERROR((5.670373*10^-8*(BJ127+273.15)^4+((Annex!$B$5+Annex!$B$6)*(BJ127-O127)+Annex!$B$7*(BJ127-INDEX(BJ:BJ,IFERROR(MATCH($B127-Annex!$B$9/60,$B:$B),2)))/(60*($B127-INDEX($B:$B,IFERROR(MATCH($B127-Annex!$B$9/60,$B:$B),2)))))/Annex!$B$8)/1000,IF(Data!$B$2="",0,"-"))</f>
        <v>-67.35170683407145</v>
      </c>
      <c r="BE127" s="50">
        <f>IFERROR((5.670373*10^-8*(BK127+273.15)^4+((Annex!$B$5+Annex!$B$6)*(BK127-R127)+Annex!$B$7*(BK127-INDEX(BK:BK,IFERROR(MATCH($B127-Annex!$B$9/60,$B:$B),2)))/(60*($B127-INDEX($B:$B,IFERROR(MATCH($B127-Annex!$B$9/60,$B:$B),2)))))/Annex!$B$8)/1000,IF(Data!$B$2="",0,"-"))</f>
        <v>-2.2274999999999997E+36</v>
      </c>
      <c r="BF127" s="50">
        <f>IFERROR((5.670373*10^-8*(BL127+273.15)^4+((Annex!$B$5+Annex!$B$6)*(BL127-U127)+Annex!$B$7*(BL127-INDEX(BL:BL,IFERROR(MATCH($B127-Annex!$B$9/60,$B:$B),2)))/(60*($B127-INDEX($B:$B,IFERROR(MATCH($B127-Annex!$B$9/60,$B:$B),2)))))/Annex!$B$8)/1000,IF(Data!$B$2="",0,"-"))</f>
        <v>108.6508269914806</v>
      </c>
      <c r="BG127" s="50">
        <f>IFERROR((5.670373*10^-8*(BM127+273.15)^4+((Annex!$B$5+Annex!$B$6)*(BM127-X127)+Annex!$B$7*(BM127-INDEX(BM:BM,IFERROR(MATCH($B127-Annex!$B$9/60,$B:$B),2)))/(60*($B127-INDEX($B:$B,IFERROR(MATCH($B127-Annex!$B$9/60,$B:$B),2)))))/Annex!$B$8)/1000,IF(Data!$B$2="",0,"-"))</f>
        <v>-2.2274999999999997E+36</v>
      </c>
      <c r="BH127" s="50">
        <f>IFERROR((5.670373*10^-8*(BN127+273.15)^4+((Annex!$B$5+Annex!$B$6)*(BN127-AA127)+Annex!$B$7*(BN127-INDEX(BN:BN,IFERROR(MATCH($B127-Annex!$B$9/60,$B:$B),2)))/(60*($B127-INDEX($B:$B,IFERROR(MATCH($B127-Annex!$B$9/60,$B:$B),2)))))/Annex!$B$8)/1000,IF(Data!$B$2="",0,"-"))</f>
        <v>-2.2274999999999997E+36</v>
      </c>
      <c r="BI127" s="20">
        <v>9.8999999999999993E+37</v>
      </c>
      <c r="BJ127" s="20">
        <v>242.602</v>
      </c>
      <c r="BK127" s="20">
        <v>210.453</v>
      </c>
      <c r="BL127" s="20">
        <v>582.67899999999997</v>
      </c>
      <c r="BM127" s="20">
        <v>970.95</v>
      </c>
      <c r="BN127" s="20">
        <v>667.92200000000003</v>
      </c>
    </row>
    <row r="128" spans="1:66" x14ac:dyDescent="0.3">
      <c r="A128" s="5">
        <v>127</v>
      </c>
      <c r="B128" s="19">
        <v>11.217999999644235</v>
      </c>
      <c r="C128" s="20">
        <v>161.945728</v>
      </c>
      <c r="D128" s="20">
        <v>161.084755</v>
      </c>
      <c r="E128" s="20">
        <v>215.722545</v>
      </c>
      <c r="F128" s="49">
        <f>IFERROR(SUM(C128:E128),IF(Data!$B$2="",0,"-"))</f>
        <v>538.75302799999997</v>
      </c>
      <c r="G128" s="50">
        <f>IFERROR(F128-Annex!$B$10,IF(Data!$B$2="",0,"-"))</f>
        <v>112.14502799999997</v>
      </c>
      <c r="H128" s="50">
        <f>IFERROR(AVERAGE(INDEX(G:G,IFERROR(MATCH($B128-Annex!$B$12/60,$B:$B),2)):G128),IF(Data!$B$2="",0,"-"))</f>
        <v>112.94766957142858</v>
      </c>
      <c r="I128" s="50">
        <f>IFERROR(-14000*(G128-INDEX(G:G,IFERROR(MATCH($B128-Annex!$B$11/60,$B:$B),2)))/(60*($B128-INDEX($B:$B,IFERROR(MATCH($B128-Annex!$B$11/60,$B:$B),2)))),IF(Data!$B$2="",0,"-"))</f>
        <v>614.49040534241476</v>
      </c>
      <c r="J128" s="50">
        <f>IFERROR(-14000*(H128-INDEX(H:H,IFERROR(MATCH($B128-Annex!$B$13/60,$B:$B),2)))/(60*($B128-INDEX($B:$B,IFERROR(MATCH($B128-Annex!$B$13/60,$B:$B),2)))),IF(Data!$B$2="",0,"-"))</f>
        <v>546.4765939429102</v>
      </c>
      <c r="K128" s="20">
        <v>1414.9547700000001</v>
      </c>
      <c r="L128" s="20">
        <v>462.76799999999997</v>
      </c>
      <c r="M128" s="20">
        <v>1289.856</v>
      </c>
      <c r="N128" s="20">
        <v>100.81399999999999</v>
      </c>
      <c r="O128" s="20">
        <v>99.66</v>
      </c>
      <c r="P128" s="20">
        <v>44.040999999999997</v>
      </c>
      <c r="Q128" s="20">
        <v>71.69</v>
      </c>
      <c r="R128" s="20">
        <v>9.8999999999999993E+37</v>
      </c>
      <c r="S128" s="20">
        <v>710.548</v>
      </c>
      <c r="T128" s="20">
        <v>705.95799999999997</v>
      </c>
      <c r="U128" s="20">
        <v>-143.43199999999999</v>
      </c>
      <c r="V128" s="20">
        <v>123.566</v>
      </c>
      <c r="W128" s="20">
        <v>-17.231000000000002</v>
      </c>
      <c r="X128" s="20">
        <v>9.8999999999999993E+37</v>
      </c>
      <c r="Y128" s="20">
        <v>41.058</v>
      </c>
      <c r="Z128" s="20">
        <v>9.8999999999999993E+37</v>
      </c>
      <c r="AA128" s="20">
        <v>9.8999999999999993E+37</v>
      </c>
      <c r="AB128" s="20">
        <v>510.65</v>
      </c>
      <c r="AC128" s="20">
        <v>451.78300000000002</v>
      </c>
      <c r="AD128" s="20">
        <v>9.8999999999999993E+37</v>
      </c>
      <c r="AE128" s="20">
        <v>295.26799999999997</v>
      </c>
      <c r="AF128" s="20">
        <v>521.67499999999995</v>
      </c>
      <c r="AG128" s="20">
        <v>732.23199999999997</v>
      </c>
      <c r="AH128" s="50">
        <f>IFERROR(AVERAGE(INDEX(AL:AL,IFERROR(MATCH($B128-Annex!$B$4/60,$B:$B),2)):AL128),IF(Data!$B$2="",0,"-"))</f>
        <v>99.562815418516877</v>
      </c>
      <c r="AI128" s="50">
        <f>IFERROR(AVERAGE(INDEX(AM:AM,IFERROR(MATCH($B128-Annex!$B$4/60,$B:$B),2)):AM128),IF(Data!$B$2="",0,"-"))</f>
        <v>-9.5464285714285695E+35</v>
      </c>
      <c r="AJ128" s="50">
        <f>IFERROR(AVERAGE(INDEX(AN:AN,IFERROR(MATCH($B128-Annex!$B$4/60,$B:$B),2)):AN128),IF(Data!$B$2="",0,"-"))</f>
        <v>-9.5464285714285695E+35</v>
      </c>
      <c r="AK128" s="50">
        <f>IFERROR(AVERAGE(INDEX(AO:AO,IFERROR(MATCH($B128-Annex!$B$4/60,$B:$B),2)):AO128),IF(Data!$B$2="",0,"-"))</f>
        <v>62.044141644693298</v>
      </c>
      <c r="AL128" s="50">
        <f>IFERROR((5.670373*10^-8*(AP128+273.15)^4+((Annex!$B$5+Annex!$B$6)*(AP128-L128)+Annex!$B$7*(AP128-INDEX(AP:AP,IFERROR(MATCH($B128-Annex!$B$9/60,$B:$B),2)))/(60*($B128-INDEX($B:$B,IFERROR(MATCH($B128-Annex!$B$9/60,$B:$B),2)))))/Annex!$B$8)/1000,IF(Data!$B$2="",0,"-"))</f>
        <v>112.3470696051325</v>
      </c>
      <c r="AM128" s="50">
        <f>IFERROR((5.670373*10^-8*(AQ128+273.15)^4+((Annex!$B$5+Annex!$B$6)*(AQ128-O128)+Annex!$B$7*(AQ128-INDEX(AQ:AQ,IFERROR(MATCH($B128-Annex!$B$9/60,$B:$B),2)))/(60*($B128-INDEX($B:$B,IFERROR(MATCH($B128-Annex!$B$9/60,$B:$B),2)))))/Annex!$B$8)/1000,IF(Data!$B$2="",0,"-"))</f>
        <v>-81.816281223374716</v>
      </c>
      <c r="AN128" s="50">
        <f>IFERROR((5.670373*10^-8*(AR128+273.15)^4+((Annex!$B$5+Annex!$B$6)*(AR128-R128)+Annex!$B$7*(AR128-INDEX(AR:AR,IFERROR(MATCH($B128-Annex!$B$9/60,$B:$B),2)))/(60*($B128-INDEX($B:$B,IFERROR(MATCH($B128-Annex!$B$9/60,$B:$B),2)))))/Annex!$B$8)/1000,IF(Data!$B$2="",0,"-"))</f>
        <v>-2.2274999999999997E+36</v>
      </c>
      <c r="AO128" s="50">
        <f>IFERROR((5.670373*10^-8*(AS128+273.15)^4+((Annex!$B$5+Annex!$B$6)*(AS128-U128)+Annex!$B$7*(AS128-INDEX(AS:AS,IFERROR(MATCH($B128-Annex!$B$9/60,$B:$B),2)))/(60*($B128-INDEX($B:$B,IFERROR(MATCH($B128-Annex!$B$9/60,$B:$B),2)))))/Annex!$B$8)/1000,IF(Data!$B$2="",0,"-"))</f>
        <v>80.262676967687483</v>
      </c>
      <c r="AP128" s="20">
        <v>841.28399999999999</v>
      </c>
      <c r="AQ128" s="20">
        <v>144.44</v>
      </c>
      <c r="AR128" s="20">
        <v>255.30799999999999</v>
      </c>
      <c r="AS128" s="20">
        <v>469.85599999999999</v>
      </c>
      <c r="AT128" s="20">
        <v>20.597000000000001</v>
      </c>
      <c r="AU128" s="20">
        <v>31.475999999999999</v>
      </c>
      <c r="AV128" s="20">
        <v>587.31100000000004</v>
      </c>
      <c r="AW128" s="50">
        <f>IFERROR(AVERAGE(INDEX(BC:BC,IFERROR(MATCH($B128-Annex!$B$4/60,$B:$B),2)):BC128),IF(Data!$B$2="",0,"-"))</f>
        <v>5.4469376790117275E+141</v>
      </c>
      <c r="AX128" s="50">
        <f>IFERROR(AVERAGE(INDEX(BD:BD,IFERROR(MATCH($B128-Annex!$B$4/60,$B:$B),2)):BD128),IF(Data!$B$2="",0,"-"))</f>
        <v>-9.5464285714285695E+35</v>
      </c>
      <c r="AY128" s="50">
        <f>IFERROR(AVERAGE(INDEX(BE:BE,IFERROR(MATCH($B128-Annex!$B$4/60,$B:$B),2)):BE128),IF(Data!$B$2="",0,"-"))</f>
        <v>-9.5464285714285695E+35</v>
      </c>
      <c r="AZ128" s="50">
        <f>IFERROR(AVERAGE(INDEX(BF:BF,IFERROR(MATCH($B128-Annex!$B$4/60,$B:$B),2)):BF128),IF(Data!$B$2="",0,"-"))</f>
        <v>22.433694239227815</v>
      </c>
      <c r="BA128" s="50">
        <f>IFERROR(AVERAGE(INDEX(BG:BG,IFERROR(MATCH($B128-Annex!$B$4/60,$B:$B),2)):BG128),IF(Data!$B$2="",0,"-"))</f>
        <v>-2.2274999999999997E+36</v>
      </c>
      <c r="BB128" s="50">
        <f>IFERROR(AVERAGE(INDEX(BH:BH,IFERROR(MATCH($B128-Annex!$B$4/60,$B:$B),2)):BH128),IF(Data!$B$2="",0,"-"))</f>
        <v>-2.2274999999999997E+36</v>
      </c>
      <c r="BC128" s="50">
        <f>IFERROR((5.670373*10^-8*(BI128+273.15)^4+((Annex!$B$5+Annex!$B$6)*(BI128-L128)+Annex!$B$7*(BI128-INDEX(BI:BI,IFERROR(MATCH($B128-Annex!$B$9/60,$B:$B),2)))/(60*($B128-INDEX($B:$B,IFERROR(MATCH($B128-Annex!$B$9/60,$B:$B),2)))))/Annex!$B$8)/1000,IF(Data!$B$2="",0,"-"))</f>
        <v>5.4469376790117275E+141</v>
      </c>
      <c r="BD128" s="50">
        <f>IFERROR((5.670373*10^-8*(BJ128+273.15)^4+((Annex!$B$5+Annex!$B$6)*(BJ128-O128)+Annex!$B$7*(BJ128-INDEX(BJ:BJ,IFERROR(MATCH($B128-Annex!$B$9/60,$B:$B),2)))/(60*($B128-INDEX($B:$B,IFERROR(MATCH($B128-Annex!$B$9/60,$B:$B),2)))))/Annex!$B$8)/1000,IF(Data!$B$2="",0,"-"))</f>
        <v>108.97563937105518</v>
      </c>
      <c r="BE128" s="50">
        <f>IFERROR((5.670373*10^-8*(BK128+273.15)^4+((Annex!$B$5+Annex!$B$6)*(BK128-R128)+Annex!$B$7*(BK128-INDEX(BK:BK,IFERROR(MATCH($B128-Annex!$B$9/60,$B:$B),2)))/(60*($B128-INDEX($B:$B,IFERROR(MATCH($B128-Annex!$B$9/60,$B:$B),2)))))/Annex!$B$8)/1000,IF(Data!$B$2="",0,"-"))</f>
        <v>-2.2274999999999997E+36</v>
      </c>
      <c r="BF128" s="50">
        <f>IFERROR((5.670373*10^-8*(BL128+273.15)^4+((Annex!$B$5+Annex!$B$6)*(BL128-U128)+Annex!$B$7*(BL128-INDEX(BL:BL,IFERROR(MATCH($B128-Annex!$B$9/60,$B:$B),2)))/(60*($B128-INDEX($B:$B,IFERROR(MATCH($B128-Annex!$B$9/60,$B:$B),2)))))/Annex!$B$8)/1000,IF(Data!$B$2="",0,"-"))</f>
        <v>-46.139277760822885</v>
      </c>
      <c r="BG128" s="50">
        <f>IFERROR((5.670373*10^-8*(BM128+273.15)^4+((Annex!$B$5+Annex!$B$6)*(BM128-X128)+Annex!$B$7*(BM128-INDEX(BM:BM,IFERROR(MATCH($B128-Annex!$B$9/60,$B:$B),2)))/(60*($B128-INDEX($B:$B,IFERROR(MATCH($B128-Annex!$B$9/60,$B:$B),2)))))/Annex!$B$8)/1000,IF(Data!$B$2="",0,"-"))</f>
        <v>-2.2274999999999997E+36</v>
      </c>
      <c r="BH128" s="50">
        <f>IFERROR((5.670373*10^-8*(BN128+273.15)^4+((Annex!$B$5+Annex!$B$6)*(BN128-AA128)+Annex!$B$7*(BN128-INDEX(BN:BN,IFERROR(MATCH($B128-Annex!$B$9/60,$B:$B),2)))/(60*($B128-INDEX($B:$B,IFERROR(MATCH($B128-Annex!$B$9/60,$B:$B),2)))))/Annex!$B$8)/1000,IF(Data!$B$2="",0,"-"))</f>
        <v>-2.2274999999999997E+36</v>
      </c>
      <c r="BI128" s="20">
        <v>9.8999999999999993E+37</v>
      </c>
      <c r="BJ128" s="20">
        <v>307.96800000000002</v>
      </c>
      <c r="BK128" s="20">
        <v>107.105</v>
      </c>
      <c r="BL128" s="20">
        <v>378.72399999999999</v>
      </c>
      <c r="BM128" s="20">
        <v>1156.941</v>
      </c>
      <c r="BN128" s="20">
        <v>515.38</v>
      </c>
    </row>
    <row r="129" spans="1:66" x14ac:dyDescent="0.3">
      <c r="A129" s="5">
        <v>128</v>
      </c>
      <c r="B129" s="19">
        <v>11.301666669314727</v>
      </c>
      <c r="C129" s="20">
        <v>161.89935399999999</v>
      </c>
      <c r="D129" s="20">
        <v>161.10511700000001</v>
      </c>
      <c r="E129" s="20">
        <v>215.462605</v>
      </c>
      <c r="F129" s="49">
        <f>IFERROR(SUM(C129:E129),IF(Data!$B$2="",0,"-"))</f>
        <v>538.46707599999991</v>
      </c>
      <c r="G129" s="50">
        <f>IFERROR(F129-Annex!$B$10,IF(Data!$B$2="",0,"-"))</f>
        <v>111.8590759999999</v>
      </c>
      <c r="H129" s="50">
        <f>IFERROR(AVERAGE(INDEX(G:G,IFERROR(MATCH($B129-Annex!$B$12/60,$B:$B),2)):G129),IF(Data!$B$2="",0,"-"))</f>
        <v>112.64044685714283</v>
      </c>
      <c r="I129" s="50">
        <f>IFERROR(-14000*(G129-INDEX(G:G,IFERROR(MATCH($B129-Annex!$B$11/60,$B:$B),2)))/(60*($B129-INDEX($B:$B,IFERROR(MATCH($B129-Annex!$B$11/60,$B:$B),2)))),IF(Data!$B$2="",0,"-"))</f>
        <v>624.91859942063809</v>
      </c>
      <c r="J129" s="50">
        <f>IFERROR(-14000*(H129-INDEX(H:H,IFERROR(MATCH($B129-Annex!$B$13/60,$B:$B),2)))/(60*($B129-INDEX($B:$B,IFERROR(MATCH($B129-Annex!$B$13/60,$B:$B),2)))),IF(Data!$B$2="",0,"-"))</f>
        <v>582.94659070509124</v>
      </c>
      <c r="K129" s="20">
        <v>2019.07951</v>
      </c>
      <c r="L129" s="20">
        <v>491.09500000000003</v>
      </c>
      <c r="M129" s="20">
        <v>9.8999999999999993E+37</v>
      </c>
      <c r="N129" s="20">
        <v>443.96199999999999</v>
      </c>
      <c r="O129" s="20">
        <v>60.616999999999997</v>
      </c>
      <c r="P129" s="20">
        <v>209.458</v>
      </c>
      <c r="Q129" s="20">
        <v>-101.575</v>
      </c>
      <c r="R129" s="20">
        <v>-46.258000000000003</v>
      </c>
      <c r="S129" s="20">
        <v>222.17099999999999</v>
      </c>
      <c r="T129" s="20">
        <v>639.33399999999995</v>
      </c>
      <c r="U129" s="20">
        <v>-141.34200000000001</v>
      </c>
      <c r="V129" s="20">
        <v>528.26099999999997</v>
      </c>
      <c r="W129" s="20">
        <v>155.393</v>
      </c>
      <c r="X129" s="20">
        <v>9.8999999999999993E+37</v>
      </c>
      <c r="Y129" s="20">
        <v>-72.751999999999995</v>
      </c>
      <c r="Z129" s="20">
        <v>996.64</v>
      </c>
      <c r="AA129" s="20">
        <v>9.8999999999999993E+37</v>
      </c>
      <c r="AB129" s="20">
        <v>449.197</v>
      </c>
      <c r="AC129" s="20">
        <v>836.67499999999995</v>
      </c>
      <c r="AD129" s="20">
        <v>52.265000000000001</v>
      </c>
      <c r="AE129" s="20">
        <v>241.79499999999999</v>
      </c>
      <c r="AF129" s="20">
        <v>80.260000000000005</v>
      </c>
      <c r="AG129" s="20">
        <v>771.60199999999998</v>
      </c>
      <c r="AH129" s="50">
        <f>IFERROR(AVERAGE(INDEX(AL:AL,IFERROR(MATCH($B129-Annex!$B$4/60,$B:$B),2)):AL129),IF(Data!$B$2="",0,"-"))</f>
        <v>103.4139572501435</v>
      </c>
      <c r="AI129" s="50">
        <f>IFERROR(AVERAGE(INDEX(AM:AM,IFERROR(MATCH($B129-Annex!$B$4/60,$B:$B),2)):AM129),IF(Data!$B$2="",0,"-"))</f>
        <v>-9.5464285714285695E+35</v>
      </c>
      <c r="AJ129" s="50">
        <f>IFERROR(AVERAGE(INDEX(AN:AN,IFERROR(MATCH($B129-Annex!$B$4/60,$B:$B),2)):AN129),IF(Data!$B$2="",0,"-"))</f>
        <v>-9.5464285714285695E+35</v>
      </c>
      <c r="AK129" s="50">
        <f>IFERROR(AVERAGE(INDEX(AO:AO,IFERROR(MATCH($B129-Annex!$B$4/60,$B:$B),2)):AO129),IF(Data!$B$2="",0,"-"))</f>
        <v>48.58891943205645</v>
      </c>
      <c r="AL129" s="50">
        <f>IFERROR((5.670373*10^-8*(AP129+273.15)^4+((Annex!$B$5+Annex!$B$6)*(AP129-L129)+Annex!$B$7*(AP129-INDEX(AP:AP,IFERROR(MATCH($B129-Annex!$B$9/60,$B:$B),2)))/(60*($B129-INDEX($B:$B,IFERROR(MATCH($B129-Annex!$B$9/60,$B:$B),2)))))/Annex!$B$8)/1000,IF(Data!$B$2="",0,"-"))</f>
        <v>113.54781372939343</v>
      </c>
      <c r="AM129" s="50">
        <f>IFERROR((5.670373*10^-8*(AQ129+273.15)^4+((Annex!$B$5+Annex!$B$6)*(AQ129-O129)+Annex!$B$7*(AQ129-INDEX(AQ:AQ,IFERROR(MATCH($B129-Annex!$B$9/60,$B:$B),2)))/(60*($B129-INDEX($B:$B,IFERROR(MATCH($B129-Annex!$B$9/60,$B:$B),2)))))/Annex!$B$8)/1000,IF(Data!$B$2="",0,"-"))</f>
        <v>93.341816992570685</v>
      </c>
      <c r="AN129" s="50">
        <f>IFERROR((5.670373*10^-8*(AR129+273.15)^4+((Annex!$B$5+Annex!$B$6)*(AR129-R129)+Annex!$B$7*(AR129-INDEX(AR:AR,IFERROR(MATCH($B129-Annex!$B$9/60,$B:$B),2)))/(60*($B129-INDEX($B:$B,IFERROR(MATCH($B129-Annex!$B$9/60,$B:$B),2)))))/Annex!$B$8)/1000,IF(Data!$B$2="",0,"-"))</f>
        <v>-46.685071572581762</v>
      </c>
      <c r="AO129" s="50">
        <f>IFERROR((5.670373*10^-8*(AS129+273.15)^4+((Annex!$B$5+Annex!$B$6)*(AS129-U129)+Annex!$B$7*(AS129-INDEX(AS:AS,IFERROR(MATCH($B129-Annex!$B$9/60,$B:$B),2)))/(60*($B129-INDEX($B:$B,IFERROR(MATCH($B129-Annex!$B$9/60,$B:$B),2)))))/Annex!$B$8)/1000,IF(Data!$B$2="",0,"-"))</f>
        <v>116.57925142229838</v>
      </c>
      <c r="AP129" s="20">
        <v>853.41300000000001</v>
      </c>
      <c r="AQ129" s="20">
        <v>321.92599999999999</v>
      </c>
      <c r="AR129" s="20">
        <v>225.971</v>
      </c>
      <c r="AS129" s="20">
        <v>472.053</v>
      </c>
      <c r="AT129" s="20">
        <v>20.728999999999999</v>
      </c>
      <c r="AU129" s="20">
        <v>31.571999999999999</v>
      </c>
      <c r="AV129" s="20">
        <v>495.238</v>
      </c>
      <c r="AW129" s="50">
        <f>IFERROR(AVERAGE(INDEX(BC:BC,IFERROR(MATCH($B129-Annex!$B$4/60,$B:$B),2)):BC129),IF(Data!$B$2="",0,"-"))</f>
        <v>5.4469376790117275E+141</v>
      </c>
      <c r="AX129" s="50">
        <f>IFERROR(AVERAGE(INDEX(BD:BD,IFERROR(MATCH($B129-Annex!$B$4/60,$B:$B),2)):BD129),IF(Data!$B$2="",0,"-"))</f>
        <v>-9.5464285714285695E+35</v>
      </c>
      <c r="AY129" s="50">
        <f>IFERROR(AVERAGE(INDEX(BE:BE,IFERROR(MATCH($B129-Annex!$B$4/60,$B:$B),2)):BE129),IF(Data!$B$2="",0,"-"))</f>
        <v>-9.5464285714285695E+35</v>
      </c>
      <c r="AZ129" s="50">
        <f>IFERROR(AVERAGE(INDEX(BF:BF,IFERROR(MATCH($B129-Annex!$B$4/60,$B:$B),2)):BF129),IF(Data!$B$2="",0,"-"))</f>
        <v>29.819241574308979</v>
      </c>
      <c r="BA129" s="50">
        <f>IFERROR(AVERAGE(INDEX(BG:BG,IFERROR(MATCH($B129-Annex!$B$4/60,$B:$B),2)):BG129),IF(Data!$B$2="",0,"-"))</f>
        <v>-2.2274999999999997E+36</v>
      </c>
      <c r="BB129" s="50">
        <f>IFERROR(AVERAGE(INDEX(BH:BH,IFERROR(MATCH($B129-Annex!$B$4/60,$B:$B),2)):BH129),IF(Data!$B$2="",0,"-"))</f>
        <v>-2.2274999999999997E+36</v>
      </c>
      <c r="BC129" s="50">
        <f>IFERROR((5.670373*10^-8*(BI129+273.15)^4+((Annex!$B$5+Annex!$B$6)*(BI129-L129)+Annex!$B$7*(BI129-INDEX(BI:BI,IFERROR(MATCH($B129-Annex!$B$9/60,$B:$B),2)))/(60*($B129-INDEX($B:$B,IFERROR(MATCH($B129-Annex!$B$9/60,$B:$B),2)))))/Annex!$B$8)/1000,IF(Data!$B$2="",0,"-"))</f>
        <v>5.4469376790117275E+141</v>
      </c>
      <c r="BD129" s="50">
        <f>IFERROR((5.670373*10^-8*(BJ129+273.15)^4+((Annex!$B$5+Annex!$B$6)*(BJ129-O129)+Annex!$B$7*(BJ129-INDEX(BJ:BJ,IFERROR(MATCH($B129-Annex!$B$9/60,$B:$B),2)))/(60*($B129-INDEX($B:$B,IFERROR(MATCH($B129-Annex!$B$9/60,$B:$B),2)))))/Annex!$B$8)/1000,IF(Data!$B$2="",0,"-"))</f>
        <v>27.051249178699749</v>
      </c>
      <c r="BE129" s="50">
        <f>IFERROR((5.670373*10^-8*(BK129+273.15)^4+((Annex!$B$5+Annex!$B$6)*(BK129-R129)+Annex!$B$7*(BK129-INDEX(BK:BK,IFERROR(MATCH($B129-Annex!$B$9/60,$B:$B),2)))/(60*($B129-INDEX($B:$B,IFERROR(MATCH($B129-Annex!$B$9/60,$B:$B),2)))))/Annex!$B$8)/1000,IF(Data!$B$2="",0,"-"))</f>
        <v>46.351112696805636</v>
      </c>
      <c r="BF129" s="50">
        <f>IFERROR((5.670373*10^-8*(BL129+273.15)^4+((Annex!$B$5+Annex!$B$6)*(BL129-U129)+Annex!$B$7*(BL129-INDEX(BL:BL,IFERROR(MATCH($B129-Annex!$B$9/60,$B:$B),2)))/(60*($B129-INDEX($B:$B,IFERROR(MATCH($B129-Annex!$B$9/60,$B:$B),2)))))/Annex!$B$8)/1000,IF(Data!$B$2="",0,"-"))</f>
        <v>-19.213742962673987</v>
      </c>
      <c r="BG129" s="50">
        <f>IFERROR((5.670373*10^-8*(BM129+273.15)^4+((Annex!$B$5+Annex!$B$6)*(BM129-X129)+Annex!$B$7*(BM129-INDEX(BM:BM,IFERROR(MATCH($B129-Annex!$B$9/60,$B:$B),2)))/(60*($B129-INDEX($B:$B,IFERROR(MATCH($B129-Annex!$B$9/60,$B:$B),2)))))/Annex!$B$8)/1000,IF(Data!$B$2="",0,"-"))</f>
        <v>-2.2274999999999997E+36</v>
      </c>
      <c r="BH129" s="50">
        <f>IFERROR((5.670373*10^-8*(BN129+273.15)^4+((Annex!$B$5+Annex!$B$6)*(BN129-AA129)+Annex!$B$7*(BN129-INDEX(BN:BN,IFERROR(MATCH($B129-Annex!$B$9/60,$B:$B),2)))/(60*($B129-INDEX($B:$B,IFERROR(MATCH($B129-Annex!$B$9/60,$B:$B),2)))))/Annex!$B$8)/1000,IF(Data!$B$2="",0,"-"))</f>
        <v>-2.2274999999999997E+36</v>
      </c>
      <c r="BI129" s="20">
        <v>9.8999999999999993E+37</v>
      </c>
      <c r="BJ129" s="20">
        <v>275.666</v>
      </c>
      <c r="BK129" s="20">
        <v>276.185</v>
      </c>
      <c r="BL129" s="20">
        <v>482.46300000000002</v>
      </c>
      <c r="BM129" s="20">
        <v>1146.694</v>
      </c>
      <c r="BN129" s="20">
        <v>493.42500000000001</v>
      </c>
    </row>
    <row r="130" spans="1:66" x14ac:dyDescent="0.3">
      <c r="A130" s="5">
        <v>129</v>
      </c>
      <c r="B130" s="19">
        <v>11.39366666902788</v>
      </c>
      <c r="C130" s="20">
        <v>161.584473</v>
      </c>
      <c r="D130" s="20">
        <v>160.902332</v>
      </c>
      <c r="E130" s="20">
        <v>215.47971699999999</v>
      </c>
      <c r="F130" s="49">
        <f>IFERROR(SUM(C130:E130),IF(Data!$B$2="",0,"-"))</f>
        <v>537.96652199999994</v>
      </c>
      <c r="G130" s="50">
        <f>IFERROR(F130-Annex!$B$10,IF(Data!$B$2="",0,"-"))</f>
        <v>111.35852199999994</v>
      </c>
      <c r="H130" s="50">
        <f>IFERROR(AVERAGE(INDEX(G:G,IFERROR(MATCH($B130-Annex!$B$12/60,$B:$B),2)):G130),IF(Data!$B$2="",0,"-"))</f>
        <v>112.3575647142857</v>
      </c>
      <c r="I130" s="50">
        <f>IFERROR(-14000*(G130-INDEX(G:G,IFERROR(MATCH($B130-Annex!$B$11/60,$B:$B),2)))/(60*($B130-INDEX($B:$B,IFERROR(MATCH($B130-Annex!$B$11/60,$B:$B),2)))),IF(Data!$B$2="",0,"-"))</f>
        <v>703.7247991163066</v>
      </c>
      <c r="J130" s="50">
        <f>IFERROR(-14000*(H130-INDEX(H:H,IFERROR(MATCH($B130-Annex!$B$13/60,$B:$B),2)))/(60*($B130-INDEX($B:$B,IFERROR(MATCH($B130-Annex!$B$13/60,$B:$B),2)))),IF(Data!$B$2="",0,"-"))</f>
        <v>607.30678911410246</v>
      </c>
      <c r="K130" s="20">
        <v>2166.0018500000001</v>
      </c>
      <c r="L130" s="20">
        <v>520.86500000000001</v>
      </c>
      <c r="M130" s="20">
        <v>317.15300000000002</v>
      </c>
      <c r="N130" s="20">
        <v>475.91399999999999</v>
      </c>
      <c r="O130" s="20">
        <v>-30.163</v>
      </c>
      <c r="P130" s="20">
        <v>607.97799999999995</v>
      </c>
      <c r="Q130" s="20">
        <v>55.238</v>
      </c>
      <c r="R130" s="20">
        <v>-81.114000000000004</v>
      </c>
      <c r="S130" s="20">
        <v>-71.040999999999997</v>
      </c>
      <c r="T130" s="20">
        <v>221.87</v>
      </c>
      <c r="U130" s="20">
        <v>-6.2389999999999999</v>
      </c>
      <c r="V130" s="20">
        <v>502.39</v>
      </c>
      <c r="W130" s="20">
        <v>663.33100000000002</v>
      </c>
      <c r="X130" s="20">
        <v>9.8999999999999993E+37</v>
      </c>
      <c r="Y130" s="20">
        <v>154.083</v>
      </c>
      <c r="Z130" s="20">
        <v>790.52700000000004</v>
      </c>
      <c r="AA130" s="20">
        <v>9.8999999999999993E+37</v>
      </c>
      <c r="AB130" s="20">
        <v>-32.633000000000003</v>
      </c>
      <c r="AC130" s="20">
        <v>831.69200000000001</v>
      </c>
      <c r="AD130" s="20">
        <v>477.87</v>
      </c>
      <c r="AE130" s="20">
        <v>343.11099999999999</v>
      </c>
      <c r="AF130" s="20">
        <v>9.8999999999999993E+37</v>
      </c>
      <c r="AG130" s="20">
        <v>399.10599999999999</v>
      </c>
      <c r="AH130" s="50">
        <f>IFERROR(AVERAGE(INDEX(AL:AL,IFERROR(MATCH($B130-Annex!$B$4/60,$B:$B),2)):AL130),IF(Data!$B$2="",0,"-"))</f>
        <v>106.94382650754507</v>
      </c>
      <c r="AI130" s="50">
        <f>IFERROR(AVERAGE(INDEX(AM:AM,IFERROR(MATCH($B130-Annex!$B$4/60,$B:$B),2)):AM130),IF(Data!$B$2="",0,"-"))</f>
        <v>-9.5464285714285695E+35</v>
      </c>
      <c r="AJ130" s="50">
        <f>IFERROR(AVERAGE(INDEX(AN:AN,IFERROR(MATCH($B130-Annex!$B$4/60,$B:$B),2)):AN130),IF(Data!$B$2="",0,"-"))</f>
        <v>-9.5464285714285695E+35</v>
      </c>
      <c r="AK130" s="50">
        <f>IFERROR(AVERAGE(INDEX(AO:AO,IFERROR(MATCH($B130-Annex!$B$4/60,$B:$B),2)):AO130),IF(Data!$B$2="",0,"-"))</f>
        <v>15.917868145815033</v>
      </c>
      <c r="AL130" s="50">
        <f>IFERROR((5.670373*10^-8*(AP130+273.15)^4+((Annex!$B$5+Annex!$B$6)*(AP130-L130)+Annex!$B$7*(AP130-INDEX(AP:AP,IFERROR(MATCH($B130-Annex!$B$9/60,$B:$B),2)))/(60*($B130-INDEX($B:$B,IFERROR(MATCH($B130-Annex!$B$9/60,$B:$B),2)))))/Annex!$B$8)/1000,IF(Data!$B$2="",0,"-"))</f>
        <v>114.26088258380426</v>
      </c>
      <c r="AM130" s="50">
        <f>IFERROR((5.670373*10^-8*(AQ130+273.15)^4+((Annex!$B$5+Annex!$B$6)*(AQ130-O130)+Annex!$B$7*(AQ130-INDEX(AQ:AQ,IFERROR(MATCH($B130-Annex!$B$9/60,$B:$B),2)))/(60*($B130-INDEX($B:$B,IFERROR(MATCH($B130-Annex!$B$9/60,$B:$B),2)))))/Annex!$B$8)/1000,IF(Data!$B$2="",0,"-"))</f>
        <v>90.980160883905256</v>
      </c>
      <c r="AN130" s="50">
        <f>IFERROR((5.670373*10^-8*(AR130+273.15)^4+((Annex!$B$5+Annex!$B$6)*(AR130-R130)+Annex!$B$7*(AR130-INDEX(AR:AR,IFERROR(MATCH($B130-Annex!$B$9/60,$B:$B),2)))/(60*($B130-INDEX($B:$B,IFERROR(MATCH($B130-Annex!$B$9/60,$B:$B),2)))))/Annex!$B$8)/1000,IF(Data!$B$2="",0,"-"))</f>
        <v>50.824798114648623</v>
      </c>
      <c r="AO130" s="50">
        <f>IFERROR((5.670373*10^-8*(AS130+273.15)^4+((Annex!$B$5+Annex!$B$6)*(AS130-U130)+Annex!$B$7*(AS130-INDEX(AS:AS,IFERROR(MATCH($B130-Annex!$B$9/60,$B:$B),2)))/(60*($B130-INDEX($B:$B,IFERROR(MATCH($B130-Annex!$B$9/60,$B:$B),2)))))/Annex!$B$8)/1000,IF(Data!$B$2="",0,"-"))</f>
        <v>-127.08071532407988</v>
      </c>
      <c r="AP130" s="20">
        <v>864.47900000000004</v>
      </c>
      <c r="AQ130" s="20">
        <v>299.90699999999998</v>
      </c>
      <c r="AR130" s="20">
        <v>324.49900000000002</v>
      </c>
      <c r="AS130" s="20">
        <v>199.73</v>
      </c>
      <c r="AT130" s="20">
        <v>20.870999999999999</v>
      </c>
      <c r="AU130" s="20">
        <v>31.625</v>
      </c>
      <c r="AV130" s="20">
        <v>646.96699999999998</v>
      </c>
      <c r="AW130" s="50">
        <f>IFERROR(AVERAGE(INDEX(BC:BC,IFERROR(MATCH($B130-Annex!$B$4/60,$B:$B),2)):BC130),IF(Data!$B$2="",0,"-"))</f>
        <v>5.4469376790117275E+141</v>
      </c>
      <c r="AX130" s="50">
        <f>IFERROR(AVERAGE(INDEX(BD:BD,IFERROR(MATCH($B130-Annex!$B$4/60,$B:$B),2)):BD130),IF(Data!$B$2="",0,"-"))</f>
        <v>-9.5464285714285695E+35</v>
      </c>
      <c r="AY130" s="50">
        <f>IFERROR(AVERAGE(INDEX(BE:BE,IFERROR(MATCH($B130-Annex!$B$4/60,$B:$B),2)):BE130),IF(Data!$B$2="",0,"-"))</f>
        <v>-9.5464285714285695E+35</v>
      </c>
      <c r="AZ130" s="50">
        <f>IFERROR(AVERAGE(INDEX(BF:BF,IFERROR(MATCH($B130-Annex!$B$4/60,$B:$B),2)):BF130),IF(Data!$B$2="",0,"-"))</f>
        <v>50.08444561686607</v>
      </c>
      <c r="BA130" s="50">
        <f>IFERROR(AVERAGE(INDEX(BG:BG,IFERROR(MATCH($B130-Annex!$B$4/60,$B:$B),2)):BG130),IF(Data!$B$2="",0,"-"))</f>
        <v>-2.2274999999999997E+36</v>
      </c>
      <c r="BB130" s="50">
        <f>IFERROR(AVERAGE(INDEX(BH:BH,IFERROR(MATCH($B130-Annex!$B$4/60,$B:$B),2)):BH130),IF(Data!$B$2="",0,"-"))</f>
        <v>-2.2274999999999997E+36</v>
      </c>
      <c r="BC130" s="50">
        <f>IFERROR((5.670373*10^-8*(BI130+273.15)^4+((Annex!$B$5+Annex!$B$6)*(BI130-L130)+Annex!$B$7*(BI130-INDEX(BI:BI,IFERROR(MATCH($B130-Annex!$B$9/60,$B:$B),2)))/(60*($B130-INDEX($B:$B,IFERROR(MATCH($B130-Annex!$B$9/60,$B:$B),2)))))/Annex!$B$8)/1000,IF(Data!$B$2="",0,"-"))</f>
        <v>5.4469376790117275E+141</v>
      </c>
      <c r="BD130" s="50">
        <f>IFERROR((5.670373*10^-8*(BJ130+273.15)^4+((Annex!$B$5+Annex!$B$6)*(BJ130-O130)+Annex!$B$7*(BJ130-INDEX(BJ:BJ,IFERROR(MATCH($B130-Annex!$B$9/60,$B:$B),2)))/(60*($B130-INDEX($B:$B,IFERROR(MATCH($B130-Annex!$B$9/60,$B:$B),2)))))/Annex!$B$8)/1000,IF(Data!$B$2="",0,"-"))</f>
        <v>9.014526785399692</v>
      </c>
      <c r="BE130" s="50">
        <f>IFERROR((5.670373*10^-8*(BK130+273.15)^4+((Annex!$B$5+Annex!$B$6)*(BK130-R130)+Annex!$B$7*(BK130-INDEX(BK:BK,IFERROR(MATCH($B130-Annex!$B$9/60,$B:$B),2)))/(60*($B130-INDEX($B:$B,IFERROR(MATCH($B130-Annex!$B$9/60,$B:$B),2)))))/Annex!$B$8)/1000,IF(Data!$B$2="",0,"-"))</f>
        <v>59.540317917116099</v>
      </c>
      <c r="BF130" s="50">
        <f>IFERROR((5.670373*10^-8*(BL130+273.15)^4+((Annex!$B$5+Annex!$B$6)*(BL130-U130)+Annex!$B$7*(BL130-INDEX(BL:BL,IFERROR(MATCH($B130-Annex!$B$9/60,$B:$B),2)))/(60*($B130-INDEX($B:$B,IFERROR(MATCH($B130-Annex!$B$9/60,$B:$B),2)))))/Annex!$B$8)/1000,IF(Data!$B$2="",0,"-"))</f>
        <v>127.93714894927491</v>
      </c>
      <c r="BG130" s="50">
        <f>IFERROR((5.670373*10^-8*(BM130+273.15)^4+((Annex!$B$5+Annex!$B$6)*(BM130-X130)+Annex!$B$7*(BM130-INDEX(BM:BM,IFERROR(MATCH($B130-Annex!$B$9/60,$B:$B),2)))/(60*($B130-INDEX($B:$B,IFERROR(MATCH($B130-Annex!$B$9/60,$B:$B),2)))))/Annex!$B$8)/1000,IF(Data!$B$2="",0,"-"))</f>
        <v>-2.2274999999999997E+36</v>
      </c>
      <c r="BH130" s="50">
        <f>IFERROR((5.670373*10^-8*(BN130+273.15)^4+((Annex!$B$5+Annex!$B$6)*(BN130-AA130)+Annex!$B$7*(BN130-INDEX(BN:BN,IFERROR(MATCH($B130-Annex!$B$9/60,$B:$B),2)))/(60*($B130-INDEX($B:$B,IFERROR(MATCH($B130-Annex!$B$9/60,$B:$B),2)))))/Annex!$B$8)/1000,IF(Data!$B$2="",0,"-"))</f>
        <v>-2.2274999999999997E+36</v>
      </c>
      <c r="BI130" s="20">
        <v>9.8999999999999993E+37</v>
      </c>
      <c r="BJ130" s="20">
        <v>298.99799999999999</v>
      </c>
      <c r="BK130" s="20">
        <v>207.524</v>
      </c>
      <c r="BL130" s="20">
        <v>556.28399999999999</v>
      </c>
      <c r="BM130" s="20">
        <v>1021.653</v>
      </c>
      <c r="BN130" s="20">
        <v>528.66200000000003</v>
      </c>
    </row>
    <row r="131" spans="1:66" x14ac:dyDescent="0.3">
      <c r="A131" s="5">
        <v>130</v>
      </c>
      <c r="B131" s="19">
        <v>11.48583333240822</v>
      </c>
      <c r="C131" s="20">
        <v>161.516942</v>
      </c>
      <c r="D131" s="20">
        <v>160.91535999999999</v>
      </c>
      <c r="E131" s="20">
        <v>215.42513099999999</v>
      </c>
      <c r="F131" s="49">
        <f>IFERROR(SUM(C131:E131),IF(Data!$B$2="",0,"-"))</f>
        <v>537.85743300000001</v>
      </c>
      <c r="G131" s="50">
        <f>IFERROR(F131-Annex!$B$10,IF(Data!$B$2="",0,"-"))</f>
        <v>111.24943300000001</v>
      </c>
      <c r="H131" s="50">
        <f>IFERROR(AVERAGE(INDEX(G:G,IFERROR(MATCH($B131-Annex!$B$12/60,$B:$B),2)):G131),IF(Data!$B$2="",0,"-"))</f>
        <v>112.09201428571426</v>
      </c>
      <c r="I131" s="50">
        <f>IFERROR(-14000*(G131-INDEX(G:G,IFERROR(MATCH($B131-Annex!$B$11/60,$B:$B),2)))/(60*($B131-INDEX($B:$B,IFERROR(MATCH($B131-Annex!$B$11/60,$B:$B),2)))),IF(Data!$B$2="",0,"-"))</f>
        <v>723.44127057300966</v>
      </c>
      <c r="J131" s="50">
        <f>IFERROR(-14000*(H131-INDEX(H:H,IFERROR(MATCH($B131-Annex!$B$13/60,$B:$B),2)))/(60*($B131-INDEX($B:$B,IFERROR(MATCH($B131-Annex!$B$13/60,$B:$B),2)))),IF(Data!$B$2="",0,"-"))</f>
        <v>632.52283861161857</v>
      </c>
      <c r="K131" s="20">
        <v>1772.16435</v>
      </c>
      <c r="L131" s="20">
        <v>547.55399999999997</v>
      </c>
      <c r="M131" s="20">
        <v>574.976</v>
      </c>
      <c r="N131" s="20">
        <v>149.916</v>
      </c>
      <c r="O131" s="20">
        <v>22.175000000000001</v>
      </c>
      <c r="P131" s="20">
        <v>503.863</v>
      </c>
      <c r="Q131" s="20">
        <v>440.23899999999998</v>
      </c>
      <c r="R131" s="20">
        <v>-40.607999999999997</v>
      </c>
      <c r="S131" s="20">
        <v>144.15899999999999</v>
      </c>
      <c r="T131" s="20">
        <v>81.158000000000001</v>
      </c>
      <c r="U131" s="20">
        <v>91.974999999999994</v>
      </c>
      <c r="V131" s="20">
        <v>55.969000000000001</v>
      </c>
      <c r="W131" s="20">
        <v>557.19399999999996</v>
      </c>
      <c r="X131" s="20">
        <v>9.8999999999999993E+37</v>
      </c>
      <c r="Y131" s="20">
        <v>511.95299999999997</v>
      </c>
      <c r="Z131" s="20">
        <v>1081.8009999999999</v>
      </c>
      <c r="AA131" s="20">
        <v>9.8999999999999993E+37</v>
      </c>
      <c r="AB131" s="20">
        <v>-7.274</v>
      </c>
      <c r="AC131" s="20">
        <v>475.70600000000002</v>
      </c>
      <c r="AD131" s="20">
        <v>376.45800000000003</v>
      </c>
      <c r="AE131" s="20">
        <v>710.27599999999995</v>
      </c>
      <c r="AF131" s="20">
        <v>67.004999999999995</v>
      </c>
      <c r="AG131" s="20">
        <v>245.13</v>
      </c>
      <c r="AH131" s="50">
        <f>IFERROR(AVERAGE(INDEX(AL:AL,IFERROR(MATCH($B131-Annex!$B$4/60,$B:$B),2)):AL131),IF(Data!$B$2="",0,"-"))</f>
        <v>110.0257977290613</v>
      </c>
      <c r="AI131" s="50">
        <f>IFERROR(AVERAGE(INDEX(AM:AM,IFERROR(MATCH($B131-Annex!$B$4/60,$B:$B),2)):AM131),IF(Data!$B$2="",0,"-"))</f>
        <v>-6.3642857142857137E+35</v>
      </c>
      <c r="AJ131" s="50">
        <f>IFERROR(AVERAGE(INDEX(AN:AN,IFERROR(MATCH($B131-Annex!$B$4/60,$B:$B),2)):AN131),IF(Data!$B$2="",0,"-"))</f>
        <v>-9.5464285714285695E+35</v>
      </c>
      <c r="AK131" s="50">
        <f>IFERROR(AVERAGE(INDEX(AO:AO,IFERROR(MATCH($B131-Annex!$B$4/60,$B:$B),2)):AO131),IF(Data!$B$2="",0,"-"))</f>
        <v>2.0963860289829035</v>
      </c>
      <c r="AL131" s="50">
        <f>IFERROR((5.670373*10^-8*(AP131+273.15)^4+((Annex!$B$5+Annex!$B$6)*(AP131-L131)+Annex!$B$7*(AP131-INDEX(AP:AP,IFERROR(MATCH($B131-Annex!$B$9/60,$B:$B),2)))/(60*($B131-INDEX($B:$B,IFERROR(MATCH($B131-Annex!$B$9/60,$B:$B),2)))))/Annex!$B$8)/1000,IF(Data!$B$2="",0,"-"))</f>
        <v>115.27232884147277</v>
      </c>
      <c r="AM131" s="50">
        <f>IFERROR((5.670373*10^-8*(AQ131+273.15)^4+((Annex!$B$5+Annex!$B$6)*(AQ131-O131)+Annex!$B$7*(AQ131-INDEX(AQ:AQ,IFERROR(MATCH($B131-Annex!$B$9/60,$B:$B),2)))/(60*($B131-INDEX($B:$B,IFERROR(MATCH($B131-Annex!$B$9/60,$B:$B),2)))))/Annex!$B$8)/1000,IF(Data!$B$2="",0,"-"))</f>
        <v>25.432278984851102</v>
      </c>
      <c r="AN131" s="50">
        <f>IFERROR((5.670373*10^-8*(AR131+273.15)^4+((Annex!$B$5+Annex!$B$6)*(AR131-R131)+Annex!$B$7*(AR131-INDEX(AR:AR,IFERROR(MATCH($B131-Annex!$B$9/60,$B:$B),2)))/(60*($B131-INDEX($B:$B,IFERROR(MATCH($B131-Annex!$B$9/60,$B:$B),2)))))/Annex!$B$8)/1000,IF(Data!$B$2="",0,"-"))</f>
        <v>72.285151633546349</v>
      </c>
      <c r="AO131" s="50">
        <f>IFERROR((5.670373*10^-8*(AS131+273.15)^4+((Annex!$B$5+Annex!$B$6)*(AS131-U131)+Annex!$B$7*(AS131-INDEX(AS:AS,IFERROR(MATCH($B131-Annex!$B$9/60,$B:$B),2)))/(60*($B131-INDEX($B:$B,IFERROR(MATCH($B131-Annex!$B$9/60,$B:$B),2)))))/Annex!$B$8)/1000,IF(Data!$B$2="",0,"-"))</f>
        <v>-123.21913786875311</v>
      </c>
      <c r="AP131" s="20">
        <v>873.94100000000003</v>
      </c>
      <c r="AQ131" s="20">
        <v>343.05200000000002</v>
      </c>
      <c r="AR131" s="20">
        <v>342.78100000000001</v>
      </c>
      <c r="AS131" s="20">
        <v>201.465</v>
      </c>
      <c r="AT131" s="20">
        <v>20.898</v>
      </c>
      <c r="AU131" s="20">
        <v>31.581</v>
      </c>
      <c r="AV131" s="20">
        <v>579.39800000000002</v>
      </c>
      <c r="AW131" s="50">
        <f>IFERROR(AVERAGE(INDEX(BC:BC,IFERROR(MATCH($B131-Annex!$B$4/60,$B:$B),2)):BC131),IF(Data!$B$2="",0,"-"))</f>
        <v>5.4469376790117275E+141</v>
      </c>
      <c r="AX131" s="50">
        <f>IFERROR(AVERAGE(INDEX(BD:BD,IFERROR(MATCH($B131-Annex!$B$4/60,$B:$B),2)):BD131),IF(Data!$B$2="",0,"-"))</f>
        <v>-6.3642857142857137E+35</v>
      </c>
      <c r="AY131" s="50">
        <f>IFERROR(AVERAGE(INDEX(BE:BE,IFERROR(MATCH($B131-Annex!$B$4/60,$B:$B),2)):BE131),IF(Data!$B$2="",0,"-"))</f>
        <v>-9.5464285714285695E+35</v>
      </c>
      <c r="AZ131" s="50">
        <f>IFERROR(AVERAGE(INDEX(BF:BF,IFERROR(MATCH($B131-Annex!$B$4/60,$B:$B),2)):BF131),IF(Data!$B$2="",0,"-"))</f>
        <v>36.13091834987533</v>
      </c>
      <c r="BA131" s="50">
        <f>IFERROR(AVERAGE(INDEX(BG:BG,IFERROR(MATCH($B131-Annex!$B$4/60,$B:$B),2)):BG131),IF(Data!$B$2="",0,"-"))</f>
        <v>-2.2274999999999997E+36</v>
      </c>
      <c r="BB131" s="50">
        <f>IFERROR(AVERAGE(INDEX(BH:BH,IFERROR(MATCH($B131-Annex!$B$4/60,$B:$B),2)):BH131),IF(Data!$B$2="",0,"-"))</f>
        <v>-2.2274999999999997E+36</v>
      </c>
      <c r="BC131" s="50">
        <f>IFERROR((5.670373*10^-8*(BI131+273.15)^4+((Annex!$B$5+Annex!$B$6)*(BI131-L131)+Annex!$B$7*(BI131-INDEX(BI:BI,IFERROR(MATCH($B131-Annex!$B$9/60,$B:$B),2)))/(60*($B131-INDEX($B:$B,IFERROR(MATCH($B131-Annex!$B$9/60,$B:$B),2)))))/Annex!$B$8)/1000,IF(Data!$B$2="",0,"-"))</f>
        <v>5.4469376790117275E+141</v>
      </c>
      <c r="BD131" s="50">
        <f>IFERROR((5.670373*10^-8*(BJ131+273.15)^4+((Annex!$B$5+Annex!$B$6)*(BJ131-O131)+Annex!$B$7*(BJ131-INDEX(BJ:BJ,IFERROR(MATCH($B131-Annex!$B$9/60,$B:$B),2)))/(60*($B131-INDEX($B:$B,IFERROR(MATCH($B131-Annex!$B$9/60,$B:$B),2)))))/Annex!$B$8)/1000,IF(Data!$B$2="",0,"-"))</f>
        <v>19.861134940623518</v>
      </c>
      <c r="BE131" s="50">
        <f>IFERROR((5.670373*10^-8*(BK131+273.15)^4+((Annex!$B$5+Annex!$B$6)*(BK131-R131)+Annex!$B$7*(BK131-INDEX(BK:BK,IFERROR(MATCH($B131-Annex!$B$9/60,$B:$B),2)))/(60*($B131-INDEX($B:$B,IFERROR(MATCH($B131-Annex!$B$9/60,$B:$B),2)))))/Annex!$B$8)/1000,IF(Data!$B$2="",0,"-"))</f>
        <v>-1.8991729419702987</v>
      </c>
      <c r="BF131" s="50">
        <f>IFERROR((5.670373*10^-8*(BL131+273.15)^4+((Annex!$B$5+Annex!$B$6)*(BL131-U131)+Annex!$B$7*(BL131-INDEX(BL:BL,IFERROR(MATCH($B131-Annex!$B$9/60,$B:$B),2)))/(60*($B131-INDEX($B:$B,IFERROR(MATCH($B131-Annex!$B$9/60,$B:$B),2)))))/Annex!$B$8)/1000,IF(Data!$B$2="",0,"-"))</f>
        <v>25.656477640887605</v>
      </c>
      <c r="BG131" s="50">
        <f>IFERROR((5.670373*10^-8*(BM131+273.15)^4+((Annex!$B$5+Annex!$B$6)*(BM131-X131)+Annex!$B$7*(BM131-INDEX(BM:BM,IFERROR(MATCH($B131-Annex!$B$9/60,$B:$B),2)))/(60*($B131-INDEX($B:$B,IFERROR(MATCH($B131-Annex!$B$9/60,$B:$B),2)))))/Annex!$B$8)/1000,IF(Data!$B$2="",0,"-"))</f>
        <v>-2.2274999999999997E+36</v>
      </c>
      <c r="BH131" s="50">
        <f>IFERROR((5.670373*10^-8*(BN131+273.15)^4+((Annex!$B$5+Annex!$B$6)*(BN131-AA131)+Annex!$B$7*(BN131-INDEX(BN:BN,IFERROR(MATCH($B131-Annex!$B$9/60,$B:$B),2)))/(60*($B131-INDEX($B:$B,IFERROR(MATCH($B131-Annex!$B$9/60,$B:$B),2)))))/Annex!$B$8)/1000,IF(Data!$B$2="",0,"-"))</f>
        <v>-2.2274999999999997E+36</v>
      </c>
      <c r="BI131" s="20">
        <v>9.8999999999999993E+37</v>
      </c>
      <c r="BJ131" s="20">
        <v>292.45499999999998</v>
      </c>
      <c r="BK131" s="20">
        <v>249.53899999999999</v>
      </c>
      <c r="BL131" s="20">
        <v>479.75</v>
      </c>
      <c r="BM131" s="20">
        <v>1222.6559999999999</v>
      </c>
      <c r="BN131" s="20">
        <v>604.89200000000005</v>
      </c>
    </row>
    <row r="132" spans="1:66" x14ac:dyDescent="0.3">
      <c r="A132" s="5">
        <v>131</v>
      </c>
      <c r="B132" s="19">
        <v>11.577833332121372</v>
      </c>
      <c r="C132" s="20">
        <v>161.51857000000001</v>
      </c>
      <c r="D132" s="20">
        <v>160.765513</v>
      </c>
      <c r="E132" s="20">
        <v>215.16600700000001</v>
      </c>
      <c r="F132" s="49">
        <f>IFERROR(SUM(C132:E132),IF(Data!$B$2="",0,"-"))</f>
        <v>537.45009000000005</v>
      </c>
      <c r="G132" s="50">
        <f>IFERROR(F132-Annex!$B$10,IF(Data!$B$2="",0,"-"))</f>
        <v>110.84209000000004</v>
      </c>
      <c r="H132" s="50">
        <f>IFERROR(AVERAGE(INDEX(G:G,IFERROR(MATCH($B132-Annex!$B$12/60,$B:$B),2)):G132),IF(Data!$B$2="",0,"-"))</f>
        <v>111.80596928571426</v>
      </c>
      <c r="I132" s="50">
        <f>IFERROR(-14000*(G132-INDEX(G:G,IFERROR(MATCH($B132-Annex!$B$11/60,$B:$B),2)))/(60*($B132-INDEX($B:$B,IFERROR(MATCH($B132-Annex!$B$11/60,$B:$B),2)))),IF(Data!$B$2="",0,"-"))</f>
        <v>725.62202053936539</v>
      </c>
      <c r="J132" s="50">
        <f>IFERROR(-14000*(H132-INDEX(H:H,IFERROR(MATCH($B132-Annex!$B$13/60,$B:$B),2)))/(60*($B132-INDEX($B:$B,IFERROR(MATCH($B132-Annex!$B$13/60,$B:$B),2)))),IF(Data!$B$2="",0,"-"))</f>
        <v>650.64714054549995</v>
      </c>
      <c r="K132" s="20">
        <v>1004.84216</v>
      </c>
      <c r="L132" s="20">
        <v>582.32000000000005</v>
      </c>
      <c r="M132" s="20">
        <v>975.19600000000003</v>
      </c>
      <c r="N132" s="20">
        <v>9.8999999999999993E+37</v>
      </c>
      <c r="O132" s="20">
        <v>160.90700000000001</v>
      </c>
      <c r="P132" s="20">
        <v>47.994</v>
      </c>
      <c r="Q132" s="20">
        <v>544.50199999999995</v>
      </c>
      <c r="R132" s="20">
        <v>-23.056999999999999</v>
      </c>
      <c r="S132" s="20">
        <v>725.82600000000002</v>
      </c>
      <c r="T132" s="20">
        <v>275.935</v>
      </c>
      <c r="U132" s="20">
        <v>39.340000000000003</v>
      </c>
      <c r="V132" s="20">
        <v>9.8999999999999993E+37</v>
      </c>
      <c r="W132" s="20">
        <v>159.59700000000001</v>
      </c>
      <c r="X132" s="20">
        <v>9.8999999999999993E+37</v>
      </c>
      <c r="Y132" s="20">
        <v>450.327</v>
      </c>
      <c r="Z132" s="20">
        <v>9.8999999999999993E+37</v>
      </c>
      <c r="AA132" s="20">
        <v>9.8999999999999993E+37</v>
      </c>
      <c r="AB132" s="20">
        <v>204.81899999999999</v>
      </c>
      <c r="AC132" s="20">
        <v>149.422</v>
      </c>
      <c r="AD132" s="20">
        <v>-83.808000000000007</v>
      </c>
      <c r="AE132" s="20">
        <v>767.40700000000004</v>
      </c>
      <c r="AF132" s="20">
        <v>601.22900000000004</v>
      </c>
      <c r="AG132" s="20">
        <v>337.86799999999999</v>
      </c>
      <c r="AH132" s="50">
        <f>IFERROR(AVERAGE(INDEX(AL:AL,IFERROR(MATCH($B132-Annex!$B$4/60,$B:$B),2)):AL132),IF(Data!$B$2="",0,"-"))</f>
        <v>112.41318743380043</v>
      </c>
      <c r="AI132" s="50">
        <f>IFERROR(AVERAGE(INDEX(AM:AM,IFERROR(MATCH($B132-Annex!$B$4/60,$B:$B),2)):AM132),IF(Data!$B$2="",0,"-"))</f>
        <v>-3.1821428571428569E+35</v>
      </c>
      <c r="AJ132" s="50">
        <f>IFERROR(AVERAGE(INDEX(AN:AN,IFERROR(MATCH($B132-Annex!$B$4/60,$B:$B),2)):AN132),IF(Data!$B$2="",0,"-"))</f>
        <v>-9.5464285714285695E+35</v>
      </c>
      <c r="AK132" s="50">
        <f>IFERROR(AVERAGE(INDEX(AO:AO,IFERROR(MATCH($B132-Annex!$B$4/60,$B:$B),2)):AO132),IF(Data!$B$2="",0,"-"))</f>
        <v>26.766167469786105</v>
      </c>
      <c r="AL132" s="50">
        <f>IFERROR((5.670373*10^-8*(AP132+273.15)^4+((Annex!$B$5+Annex!$B$6)*(AP132-L132)+Annex!$B$7*(AP132-INDEX(AP:AP,IFERROR(MATCH($B132-Annex!$B$9/60,$B:$B),2)))/(60*($B132-INDEX($B:$B,IFERROR(MATCH($B132-Annex!$B$9/60,$B:$B),2)))))/Annex!$B$8)/1000,IF(Data!$B$2="",0,"-"))</f>
        <v>116.56740963478757</v>
      </c>
      <c r="AM132" s="50">
        <f>IFERROR((5.670373*10^-8*(AQ132+273.15)^4+((Annex!$B$5+Annex!$B$6)*(AQ132-O132)+Annex!$B$7*(AQ132-INDEX(AQ:AQ,IFERROR(MATCH($B132-Annex!$B$9/60,$B:$B),2)))/(60*($B132-INDEX($B:$B,IFERROR(MATCH($B132-Annex!$B$9/60,$B:$B),2)))))/Annex!$B$8)/1000,IF(Data!$B$2="",0,"-"))</f>
        <v>21.042258605118519</v>
      </c>
      <c r="AN132" s="50">
        <f>IFERROR((5.670373*10^-8*(AR132+273.15)^4+((Annex!$B$5+Annex!$B$6)*(AR132-R132)+Annex!$B$7*(AR132-INDEX(AR:AR,IFERROR(MATCH($B132-Annex!$B$9/60,$B:$B),2)))/(60*($B132-INDEX($B:$B,IFERROR(MATCH($B132-Annex!$B$9/60,$B:$B),2)))))/Annex!$B$8)/1000,IF(Data!$B$2="",0,"-"))</f>
        <v>70.314827094993603</v>
      </c>
      <c r="AO132" s="50">
        <f>IFERROR((5.670373*10^-8*(AS132+273.15)^4+((Annex!$B$5+Annex!$B$6)*(AS132-U132)+Annex!$B$7*(AS132-INDEX(AS:AS,IFERROR(MATCH($B132-Annex!$B$9/60,$B:$B),2)))/(60*($B132-INDEX($B:$B,IFERROR(MATCH($B132-Annex!$B$9/60,$B:$B),2)))))/Annex!$B$8)/1000,IF(Data!$B$2="",0,"-"))</f>
        <v>84.702161599812229</v>
      </c>
      <c r="AP132" s="20">
        <v>882.63300000000004</v>
      </c>
      <c r="AQ132" s="20">
        <v>321.64600000000002</v>
      </c>
      <c r="AR132" s="20">
        <v>423.28199999999998</v>
      </c>
      <c r="AS132" s="20">
        <v>345.95400000000001</v>
      </c>
      <c r="AT132" s="20">
        <v>21.094000000000001</v>
      </c>
      <c r="AU132" s="20">
        <v>31.599</v>
      </c>
      <c r="AV132" s="20">
        <v>478.49700000000001</v>
      </c>
      <c r="AW132" s="50">
        <f>IFERROR(AVERAGE(INDEX(BC:BC,IFERROR(MATCH($B132-Annex!$B$4/60,$B:$B),2)):BC132),IF(Data!$B$2="",0,"-"))</f>
        <v>5.4469376790117275E+141</v>
      </c>
      <c r="AX132" s="50">
        <f>IFERROR(AVERAGE(INDEX(BD:BD,IFERROR(MATCH($B132-Annex!$B$4/60,$B:$B),2)):BD132),IF(Data!$B$2="",0,"-"))</f>
        <v>-3.1821428571428569E+35</v>
      </c>
      <c r="AY132" s="50">
        <f>IFERROR(AVERAGE(INDEX(BE:BE,IFERROR(MATCH($B132-Annex!$B$4/60,$B:$B),2)):BE132),IF(Data!$B$2="",0,"-"))</f>
        <v>-9.5464285714285695E+35</v>
      </c>
      <c r="AZ132" s="50">
        <f>IFERROR(AVERAGE(INDEX(BF:BF,IFERROR(MATCH($B132-Annex!$B$4/60,$B:$B),2)):BF132),IF(Data!$B$2="",0,"-"))</f>
        <v>16.928546387162772</v>
      </c>
      <c r="BA132" s="50">
        <f>IFERROR(AVERAGE(INDEX(BG:BG,IFERROR(MATCH($B132-Annex!$B$4/60,$B:$B),2)):BG132),IF(Data!$B$2="",0,"-"))</f>
        <v>-2.2274999999999997E+36</v>
      </c>
      <c r="BB132" s="50">
        <f>IFERROR(AVERAGE(INDEX(BH:BH,IFERROR(MATCH($B132-Annex!$B$4/60,$B:$B),2)):BH132),IF(Data!$B$2="",0,"-"))</f>
        <v>-2.2274999999999997E+36</v>
      </c>
      <c r="BC132" s="50">
        <f>IFERROR((5.670373*10^-8*(BI132+273.15)^4+((Annex!$B$5+Annex!$B$6)*(BI132-L132)+Annex!$B$7*(BI132-INDEX(BI:BI,IFERROR(MATCH($B132-Annex!$B$9/60,$B:$B),2)))/(60*($B132-INDEX($B:$B,IFERROR(MATCH($B132-Annex!$B$9/60,$B:$B),2)))))/Annex!$B$8)/1000,IF(Data!$B$2="",0,"-"))</f>
        <v>5.4469376790117275E+141</v>
      </c>
      <c r="BD132" s="50">
        <f>IFERROR((5.670373*10^-8*(BJ132+273.15)^4+((Annex!$B$5+Annex!$B$6)*(BJ132-O132)+Annex!$B$7*(BJ132-INDEX(BJ:BJ,IFERROR(MATCH($B132-Annex!$B$9/60,$B:$B),2)))/(60*($B132-INDEX($B:$B,IFERROR(MATCH($B132-Annex!$B$9/60,$B:$B),2)))))/Annex!$B$8)/1000,IF(Data!$B$2="",0,"-"))</f>
        <v>83.33911269831718</v>
      </c>
      <c r="BE132" s="50">
        <f>IFERROR((5.670373*10^-8*(BK132+273.15)^4+((Annex!$B$5+Annex!$B$6)*(BK132-R132)+Annex!$B$7*(BK132-INDEX(BK:BK,IFERROR(MATCH($B132-Annex!$B$9/60,$B:$B),2)))/(60*($B132-INDEX($B:$B,IFERROR(MATCH($B132-Annex!$B$9/60,$B:$B),2)))))/Annex!$B$8)/1000,IF(Data!$B$2="",0,"-"))</f>
        <v>43.763938012568801</v>
      </c>
      <c r="BF132" s="50">
        <f>IFERROR((5.670373*10^-8*(BL132+273.15)^4+((Annex!$B$5+Annex!$B$6)*(BL132-U132)+Annex!$B$7*(BL132-INDEX(BL:BL,IFERROR(MATCH($B132-Annex!$B$9/60,$B:$B),2)))/(60*($B132-INDEX($B:$B,IFERROR(MATCH($B132-Annex!$B$9/60,$B:$B),2)))))/Annex!$B$8)/1000,IF(Data!$B$2="",0,"-"))</f>
        <v>-99.655704506077626</v>
      </c>
      <c r="BG132" s="50">
        <f>IFERROR((5.670373*10^-8*(BM132+273.15)^4+((Annex!$B$5+Annex!$B$6)*(BM132-X132)+Annex!$B$7*(BM132-INDEX(BM:BM,IFERROR(MATCH($B132-Annex!$B$9/60,$B:$B),2)))/(60*($B132-INDEX($B:$B,IFERROR(MATCH($B132-Annex!$B$9/60,$B:$B),2)))))/Annex!$B$8)/1000,IF(Data!$B$2="",0,"-"))</f>
        <v>-2.2274999999999997E+36</v>
      </c>
      <c r="BH132" s="50">
        <f>IFERROR((5.670373*10^-8*(BN132+273.15)^4+((Annex!$B$5+Annex!$B$6)*(BN132-AA132)+Annex!$B$7*(BN132-INDEX(BN:BN,IFERROR(MATCH($B132-Annex!$B$9/60,$B:$B),2)))/(60*($B132-INDEX($B:$B,IFERROR(MATCH($B132-Annex!$B$9/60,$B:$B),2)))))/Annex!$B$8)/1000,IF(Data!$B$2="",0,"-"))</f>
        <v>-2.2274999999999997E+36</v>
      </c>
      <c r="BI132" s="20">
        <v>9.8999999999999993E+37</v>
      </c>
      <c r="BJ132" s="20">
        <v>432.05</v>
      </c>
      <c r="BK132" s="20">
        <v>274.77499999999998</v>
      </c>
      <c r="BL132" s="20">
        <v>318.66399999999999</v>
      </c>
      <c r="BM132" s="20">
        <v>1292.6479999999999</v>
      </c>
      <c r="BN132" s="20">
        <v>456.39800000000002</v>
      </c>
    </row>
    <row r="133" spans="1:66" x14ac:dyDescent="0.3">
      <c r="A133" s="5">
        <v>132</v>
      </c>
      <c r="B133" s="19">
        <v>11.669833331834525</v>
      </c>
      <c r="C133" s="20">
        <v>161.44208399999999</v>
      </c>
      <c r="D133" s="20">
        <v>160.75817900000001</v>
      </c>
      <c r="E133" s="20">
        <v>214.998954</v>
      </c>
      <c r="F133" s="49">
        <f>IFERROR(SUM(C133:E133),IF(Data!$B$2="",0,"-"))</f>
        <v>537.19921699999998</v>
      </c>
      <c r="G133" s="50">
        <f>IFERROR(F133-Annex!$B$10,IF(Data!$B$2="",0,"-"))</f>
        <v>110.59121699999997</v>
      </c>
      <c r="H133" s="50">
        <f>IFERROR(AVERAGE(INDEX(G:G,IFERROR(MATCH($B133-Annex!$B$12/60,$B:$B),2)):G133),IF(Data!$B$2="",0,"-"))</f>
        <v>111.51442571428571</v>
      </c>
      <c r="I133" s="50">
        <f>IFERROR(-14000*(G133-INDEX(G:G,IFERROR(MATCH($B133-Annex!$B$11/60,$B:$B),2)))/(60*($B133-INDEX($B:$B,IFERROR(MATCH($B133-Annex!$B$11/60,$B:$B),2)))),IF(Data!$B$2="",0,"-"))</f>
        <v>703.51248418258126</v>
      </c>
      <c r="J133" s="50">
        <f>IFERROR(-14000*(H133-INDEX(H:H,IFERROR(MATCH($B133-Annex!$B$13/60,$B:$B),2)))/(60*($B133-INDEX($B:$B,IFERROR(MATCH($B133-Annex!$B$13/60,$B:$B),2)))),IF(Data!$B$2="",0,"-"))</f>
        <v>668.30659334789482</v>
      </c>
      <c r="K133" s="20">
        <v>1212.90635</v>
      </c>
      <c r="L133" s="20">
        <v>623.61800000000005</v>
      </c>
      <c r="M133" s="20">
        <v>9.8999999999999993E+37</v>
      </c>
      <c r="N133" s="20">
        <v>-26.140999999999998</v>
      </c>
      <c r="O133" s="20">
        <v>179.297</v>
      </c>
      <c r="P133" s="20">
        <v>7.7320000000000002</v>
      </c>
      <c r="Q133" s="20">
        <v>7.9829999999999997</v>
      </c>
      <c r="R133" s="20">
        <v>39.506</v>
      </c>
      <c r="S133" s="20">
        <v>770.36300000000006</v>
      </c>
      <c r="T133" s="20">
        <v>739.02499999999998</v>
      </c>
      <c r="U133" s="20">
        <v>-35.140999999999998</v>
      </c>
      <c r="V133" s="20">
        <v>-185.161</v>
      </c>
      <c r="W133" s="20">
        <v>-74.290999999999997</v>
      </c>
      <c r="X133" s="20">
        <v>9.8999999999999993E+37</v>
      </c>
      <c r="Y133" s="20">
        <v>153.39400000000001</v>
      </c>
      <c r="Z133" s="20">
        <v>9.8999999999999993E+37</v>
      </c>
      <c r="AA133" s="20">
        <v>9.8999999999999993E+37</v>
      </c>
      <c r="AB133" s="20">
        <v>681.01300000000003</v>
      </c>
      <c r="AC133" s="20">
        <v>383.54500000000002</v>
      </c>
      <c r="AD133" s="20">
        <v>9.8999999999999993E+37</v>
      </c>
      <c r="AE133" s="20">
        <v>260.173</v>
      </c>
      <c r="AF133" s="20">
        <v>565.35799999999995</v>
      </c>
      <c r="AG133" s="20">
        <v>851.16899999999998</v>
      </c>
      <c r="AH133" s="50">
        <f>IFERROR(AVERAGE(INDEX(AL:AL,IFERROR(MATCH($B133-Annex!$B$4/60,$B:$B),2)):AL133),IF(Data!$B$2="",0,"-"))</f>
        <v>114.21062272694145</v>
      </c>
      <c r="AI133" s="50">
        <f>IFERROR(AVERAGE(INDEX(AM:AM,IFERROR(MATCH($B133-Annex!$B$4/60,$B:$B),2)):AM133),IF(Data!$B$2="",0,"-"))</f>
        <v>22.391239580821033</v>
      </c>
      <c r="AJ133" s="50">
        <f>IFERROR(AVERAGE(INDEX(AN:AN,IFERROR(MATCH($B133-Annex!$B$4/60,$B:$B),2)):AN133),IF(Data!$B$2="",0,"-"))</f>
        <v>-6.3642857142857137E+35</v>
      </c>
      <c r="AK133" s="50">
        <f>IFERROR(AVERAGE(INDEX(AO:AO,IFERROR(MATCH($B133-Annex!$B$4/60,$B:$B),2)):AO133),IF(Data!$B$2="",0,"-"))</f>
        <v>27.353438258345712</v>
      </c>
      <c r="AL133" s="50">
        <f>IFERROR((5.670373*10^-8*(AP133+273.15)^4+((Annex!$B$5+Annex!$B$6)*(AP133-L133)+Annex!$B$7*(AP133-INDEX(AP:AP,IFERROR(MATCH($B133-Annex!$B$9/60,$B:$B),2)))/(60*($B133-INDEX($B:$B,IFERROR(MATCH($B133-Annex!$B$9/60,$B:$B),2)))))/Annex!$B$8)/1000,IF(Data!$B$2="",0,"-"))</f>
        <v>117.95807089329278</v>
      </c>
      <c r="AM133" s="50">
        <f>IFERROR((5.670373*10^-8*(AQ133+273.15)^4+((Annex!$B$5+Annex!$B$6)*(AQ133-O133)+Annex!$B$7*(AQ133-INDEX(AQ:AQ,IFERROR(MATCH($B133-Annex!$B$9/60,$B:$B),2)))/(60*($B133-INDEX($B:$B,IFERROR(MATCH($B133-Annex!$B$9/60,$B:$B),2)))))/Annex!$B$8)/1000,IF(Data!$B$2="",0,"-"))</f>
        <v>-17.238211806260502</v>
      </c>
      <c r="AN133" s="50">
        <f>IFERROR((5.670373*10^-8*(AR133+273.15)^4+((Annex!$B$5+Annex!$B$6)*(AR133-R133)+Annex!$B$7*(AR133-INDEX(AR:AR,IFERROR(MATCH($B133-Annex!$B$9/60,$B:$B),2)))/(60*($B133-INDEX($B:$B,IFERROR(MATCH($B133-Annex!$B$9/60,$B:$B),2)))))/Annex!$B$8)/1000,IF(Data!$B$2="",0,"-"))</f>
        <v>37.937404613017087</v>
      </c>
      <c r="AO133" s="50">
        <f>IFERROR((5.670373*10^-8*(AS133+273.15)^4+((Annex!$B$5+Annex!$B$6)*(AS133-U133)+Annex!$B$7*(AS133-INDEX(AS:AS,IFERROR(MATCH($B133-Annex!$B$9/60,$B:$B),2)))/(60*($B133-INDEX($B:$B,IFERROR(MATCH($B133-Annex!$B$9/60,$B:$B),2)))))/Annex!$B$8)/1000,IF(Data!$B$2="",0,"-"))</f>
        <v>85.770928010987149</v>
      </c>
      <c r="AP133" s="20">
        <v>890.62900000000002</v>
      </c>
      <c r="AQ133" s="20">
        <v>289.62200000000001</v>
      </c>
      <c r="AR133" s="20">
        <v>384.01799999999997</v>
      </c>
      <c r="AS133" s="20">
        <v>346.23500000000001</v>
      </c>
      <c r="AT133" s="20">
        <v>21.245000000000001</v>
      </c>
      <c r="AU133" s="20">
        <v>31.591000000000001</v>
      </c>
      <c r="AV133" s="20">
        <v>381.36799999999999</v>
      </c>
      <c r="AW133" s="50">
        <f>IFERROR(AVERAGE(INDEX(BC:BC,IFERROR(MATCH($B133-Annex!$B$4/60,$B:$B),2)):BC133),IF(Data!$B$2="",0,"-"))</f>
        <v>5.4469376790117275E+141</v>
      </c>
      <c r="AX133" s="50">
        <f>IFERROR(AVERAGE(INDEX(BD:BD,IFERROR(MATCH($B133-Annex!$B$4/60,$B:$B),2)):BD133),IF(Data!$B$2="",0,"-"))</f>
        <v>30.839973106883651</v>
      </c>
      <c r="AY133" s="50">
        <f>IFERROR(AVERAGE(INDEX(BE:BE,IFERROR(MATCH($B133-Annex!$B$4/60,$B:$B),2)):BE133),IF(Data!$B$2="",0,"-"))</f>
        <v>-6.3642857142857137E+35</v>
      </c>
      <c r="AZ133" s="50">
        <f>IFERROR(AVERAGE(INDEX(BF:BF,IFERROR(MATCH($B133-Annex!$B$4/60,$B:$B),2)):BF133),IF(Data!$B$2="",0,"-"))</f>
        <v>1.193074217124346</v>
      </c>
      <c r="BA133" s="50">
        <f>IFERROR(AVERAGE(INDEX(BG:BG,IFERROR(MATCH($B133-Annex!$B$4/60,$B:$B),2)):BG133),IF(Data!$B$2="",0,"-"))</f>
        <v>7.7813395414453246E+140</v>
      </c>
      <c r="BB133" s="50">
        <f>IFERROR(AVERAGE(INDEX(BH:BH,IFERROR(MATCH($B133-Annex!$B$4/60,$B:$B),2)):BH133),IF(Data!$B$2="",0,"-"))</f>
        <v>-2.2274999999999997E+36</v>
      </c>
      <c r="BC133" s="50">
        <f>IFERROR((5.670373*10^-8*(BI133+273.15)^4+((Annex!$B$5+Annex!$B$6)*(BI133-L133)+Annex!$B$7*(BI133-INDEX(BI:BI,IFERROR(MATCH($B133-Annex!$B$9/60,$B:$B),2)))/(60*($B133-INDEX($B:$B,IFERROR(MATCH($B133-Annex!$B$9/60,$B:$B),2)))))/Annex!$B$8)/1000,IF(Data!$B$2="",0,"-"))</f>
        <v>5.4469376790117275E+141</v>
      </c>
      <c r="BD133" s="50">
        <f>IFERROR((5.670373*10^-8*(BJ133+273.15)^4+((Annex!$B$5+Annex!$B$6)*(BJ133-O133)+Annex!$B$7*(BJ133-INDEX(BJ:BJ,IFERROR(MATCH($B133-Annex!$B$9/60,$B:$B),2)))/(60*($B133-INDEX($B:$B,IFERROR(MATCH($B133-Annex!$B$9/60,$B:$B),2)))))/Annex!$B$8)/1000,IF(Data!$B$2="",0,"-"))</f>
        <v>34.98985560816169</v>
      </c>
      <c r="BE133" s="50">
        <f>IFERROR((5.670373*10^-8*(BK133+273.15)^4+((Annex!$B$5+Annex!$B$6)*(BK133-R133)+Annex!$B$7*(BK133-INDEX(BK:BK,IFERROR(MATCH($B133-Annex!$B$9/60,$B:$B),2)))/(60*($B133-INDEX($B:$B,IFERROR(MATCH($B133-Annex!$B$9/60,$B:$B),2)))))/Annex!$B$8)/1000,IF(Data!$B$2="",0,"-"))</f>
        <v>85.119177605399628</v>
      </c>
      <c r="BF133" s="50">
        <f>IFERROR((5.670373*10^-8*(BL133+273.15)^4+((Annex!$B$5+Annex!$B$6)*(BL133-U133)+Annex!$B$7*(BL133-INDEX(BL:BL,IFERROR(MATCH($B133-Annex!$B$9/60,$B:$B),2)))/(60*($B133-INDEX($B:$B,IFERROR(MATCH($B133-Annex!$B$9/60,$B:$B),2)))))/Annex!$B$8)/1000,IF(Data!$B$2="",0,"-"))</f>
        <v>-88.884208832198183</v>
      </c>
      <c r="BG133" s="50">
        <f>IFERROR((5.670373*10^-8*(BM133+273.15)^4+((Annex!$B$5+Annex!$B$6)*(BM133-X133)+Annex!$B$7*(BM133-INDEX(BM:BM,IFERROR(MATCH($B133-Annex!$B$9/60,$B:$B),2)))/(60*($B133-INDEX($B:$B,IFERROR(MATCH($B133-Annex!$B$9/60,$B:$B),2)))))/Annex!$B$8)/1000,IF(Data!$B$2="",0,"-"))</f>
        <v>5.4469376790117275E+141</v>
      </c>
      <c r="BH133" s="50">
        <f>IFERROR((5.670373*10^-8*(BN133+273.15)^4+((Annex!$B$5+Annex!$B$6)*(BN133-AA133)+Annex!$B$7*(BN133-INDEX(BN:BN,IFERROR(MATCH($B133-Annex!$B$9/60,$B:$B),2)))/(60*($B133-INDEX($B:$B,IFERROR(MATCH($B133-Annex!$B$9/60,$B:$B),2)))))/Annex!$B$8)/1000,IF(Data!$B$2="",0,"-"))</f>
        <v>-2.2274999999999997E+36</v>
      </c>
      <c r="BI133" s="20">
        <v>9.8999999999999993E+37</v>
      </c>
      <c r="BJ133" s="20">
        <v>341.36200000000002</v>
      </c>
      <c r="BK133" s="20">
        <v>389.06299999999999</v>
      </c>
      <c r="BL133" s="20">
        <v>268.24099999999999</v>
      </c>
      <c r="BM133" s="20">
        <v>9.8999999999999993E+37</v>
      </c>
      <c r="BN133" s="20">
        <v>502.375</v>
      </c>
    </row>
    <row r="134" spans="1:66" x14ac:dyDescent="0.3">
      <c r="A134" s="5">
        <v>133</v>
      </c>
      <c r="B134" s="19">
        <v>11.755666671087965</v>
      </c>
      <c r="C134" s="20">
        <v>161.09872999999999</v>
      </c>
      <c r="D134" s="20">
        <v>160.675926</v>
      </c>
      <c r="E134" s="20">
        <v>215.01362</v>
      </c>
      <c r="F134" s="49">
        <f>IFERROR(SUM(C134:E134),IF(Data!$B$2="",0,"-"))</f>
        <v>536.788276</v>
      </c>
      <c r="G134" s="50">
        <f>IFERROR(F134-Annex!$B$10,IF(Data!$B$2="",0,"-"))</f>
        <v>110.18027599999999</v>
      </c>
      <c r="H134" s="50">
        <f>IFERROR(AVERAGE(INDEX(G:G,IFERROR(MATCH($B134-Annex!$B$12/60,$B:$B),2)):G134),IF(Data!$B$2="",0,"-"))</f>
        <v>111.1750917142857</v>
      </c>
      <c r="I134" s="50">
        <f>IFERROR(-14000*(G134-INDEX(G:G,IFERROR(MATCH($B134-Annex!$B$11/60,$B:$B),2)))/(60*($B134-INDEX($B:$B,IFERROR(MATCH($B134-Annex!$B$11/60,$B:$B),2)))),IF(Data!$B$2="",0,"-"))</f>
        <v>831.307584428881</v>
      </c>
      <c r="J134" s="50">
        <f>IFERROR(-14000*(H134-INDEX(H:H,IFERROR(MATCH($B134-Annex!$B$13/60,$B:$B),2)))/(60*($B134-INDEX($B:$B,IFERROR(MATCH($B134-Annex!$B$13/60,$B:$B),2)))),IF(Data!$B$2="",0,"-"))</f>
        <v>704.73254925684716</v>
      </c>
      <c r="K134" s="20">
        <v>1703.15317</v>
      </c>
      <c r="L134" s="20">
        <v>614.13599999999997</v>
      </c>
      <c r="M134" s="20">
        <v>1245.729</v>
      </c>
      <c r="N134" s="20">
        <v>225.37200000000001</v>
      </c>
      <c r="O134" s="20">
        <v>147.108</v>
      </c>
      <c r="P134" s="20">
        <v>543.077</v>
      </c>
      <c r="Q134" s="20">
        <v>216.00299999999999</v>
      </c>
      <c r="R134" s="20">
        <v>52.506999999999998</v>
      </c>
      <c r="S134" s="20">
        <v>269.34899999999999</v>
      </c>
      <c r="T134" s="20">
        <v>252.57599999999999</v>
      </c>
      <c r="U134" s="20">
        <v>-107.072</v>
      </c>
      <c r="V134" s="20">
        <v>240.762</v>
      </c>
      <c r="W134" s="20">
        <v>381.36799999999999</v>
      </c>
      <c r="X134" s="20">
        <v>9.8999999999999993E+37</v>
      </c>
      <c r="Y134" s="20">
        <v>313.42899999999997</v>
      </c>
      <c r="Z134" s="20">
        <v>1125.693</v>
      </c>
      <c r="AA134" s="20">
        <v>9.8999999999999993E+37</v>
      </c>
      <c r="AB134" s="20">
        <v>217.09899999999999</v>
      </c>
      <c r="AC134" s="20">
        <v>614.23599999999999</v>
      </c>
      <c r="AD134" s="20">
        <v>201.52799999999999</v>
      </c>
      <c r="AE134" s="20">
        <v>539.20699999999999</v>
      </c>
      <c r="AF134" s="20">
        <v>60.207000000000001</v>
      </c>
      <c r="AG134" s="20">
        <v>352.63200000000001</v>
      </c>
      <c r="AH134" s="50">
        <f>IFERROR(AVERAGE(INDEX(AL:AL,IFERROR(MATCH($B134-Annex!$B$4/60,$B:$B),2)):AL134),IF(Data!$B$2="",0,"-"))</f>
        <v>115.71090199350327</v>
      </c>
      <c r="AI134" s="50">
        <f>IFERROR(AVERAGE(INDEX(AM:AM,IFERROR(MATCH($B134-Annex!$B$4/60,$B:$B),2)):AM134),IF(Data!$B$2="",0,"-"))</f>
        <v>15.994931910600879</v>
      </c>
      <c r="AJ134" s="50">
        <f>IFERROR(AVERAGE(INDEX(AN:AN,IFERROR(MATCH($B134-Annex!$B$4/60,$B:$B),2)):AN134),IF(Data!$B$2="",0,"-"))</f>
        <v>-3.1821428571428569E+35</v>
      </c>
      <c r="AK134" s="50">
        <f>IFERROR(AVERAGE(INDEX(AO:AO,IFERROR(MATCH($B134-Annex!$B$4/60,$B:$B),2)):AO134),IF(Data!$B$2="",0,"-"))</f>
        <v>8.707715379441991</v>
      </c>
      <c r="AL134" s="50">
        <f>IFERROR((5.670373*10^-8*(AP134+273.15)^4+((Annex!$B$5+Annex!$B$6)*(AP134-L134)+Annex!$B$7*(AP134-INDEX(AP:AP,IFERROR(MATCH($B134-Annex!$B$9/60,$B:$B),2)))/(60*($B134-INDEX($B:$B,IFERROR(MATCH($B134-Annex!$B$9/60,$B:$B),2)))))/Annex!$B$8)/1000,IF(Data!$B$2="",0,"-"))</f>
        <v>120.0227386666396</v>
      </c>
      <c r="AM134" s="50">
        <f>IFERROR((5.670373*10^-8*(AQ134+273.15)^4+((Annex!$B$5+Annex!$B$6)*(AQ134-O134)+Annex!$B$7*(AQ134-INDEX(AQ:AQ,IFERROR(MATCH($B134-Annex!$B$9/60,$B:$B),2)))/(60*($B134-INDEX($B:$B,IFERROR(MATCH($B134-Annex!$B$9/60,$B:$B),2)))))/Annex!$B$8)/1000,IF(Data!$B$2="",0,"-"))</f>
        <v>-19.7774990626042</v>
      </c>
      <c r="AN134" s="50">
        <f>IFERROR((5.670373*10^-8*(AR134+273.15)^4+((Annex!$B$5+Annex!$B$6)*(AR134-R134)+Annex!$B$7*(AR134-INDEX(AR:AR,IFERROR(MATCH($B134-Annex!$B$9/60,$B:$B),2)))/(60*($B134-INDEX($B:$B,IFERROR(MATCH($B134-Annex!$B$9/60,$B:$B),2)))))/Annex!$B$8)/1000,IF(Data!$B$2="",0,"-"))</f>
        <v>-1.7432968620258162</v>
      </c>
      <c r="AO134" s="50">
        <f>IFERROR((5.670373*10^-8*(AS134+273.15)^4+((Annex!$B$5+Annex!$B$6)*(AS134-U134)+Annex!$B$7*(AS134-INDEX(AS:AS,IFERROR(MATCH($B134-Annex!$B$9/60,$B:$B),2)))/(60*($B134-INDEX($B:$B,IFERROR(MATCH($B134-Annex!$B$9/60,$B:$B),2)))))/Annex!$B$8)/1000,IF(Data!$B$2="",0,"-"))</f>
        <v>-56.061157151858318</v>
      </c>
      <c r="AP134" s="20">
        <v>897.31700000000001</v>
      </c>
      <c r="AQ134" s="20">
        <v>266.24700000000001</v>
      </c>
      <c r="AR134" s="20">
        <v>383.22500000000002</v>
      </c>
      <c r="AS134" s="20">
        <v>211.12700000000001</v>
      </c>
      <c r="AT134" s="20">
        <v>21.387</v>
      </c>
      <c r="AU134" s="20">
        <v>31.661000000000001</v>
      </c>
      <c r="AV134" s="20">
        <v>220.352</v>
      </c>
      <c r="AW134" s="50">
        <f>IFERROR(AVERAGE(INDEX(BC:BC,IFERROR(MATCH($B134-Annex!$B$4/60,$B:$B),2)):BC134),IF(Data!$B$2="",0,"-"))</f>
        <v>5.4469376790117275E+141</v>
      </c>
      <c r="AX134" s="50">
        <f>IFERROR(AVERAGE(INDEX(BD:BD,IFERROR(MATCH($B134-Annex!$B$4/60,$B:$B),2)):BD134),IF(Data!$B$2="",0,"-"))</f>
        <v>35.967245728989248</v>
      </c>
      <c r="AY134" s="50">
        <f>IFERROR(AVERAGE(INDEX(BE:BE,IFERROR(MATCH($B134-Annex!$B$4/60,$B:$B),2)):BE134),IF(Data!$B$2="",0,"-"))</f>
        <v>-3.1821428571428569E+35</v>
      </c>
      <c r="AZ134" s="50">
        <f>IFERROR(AVERAGE(INDEX(BF:BF,IFERROR(MATCH($B134-Annex!$B$4/60,$B:$B),2)):BF134),IF(Data!$B$2="",0,"-"))</f>
        <v>-13.733896744833118</v>
      </c>
      <c r="BA134" s="50">
        <f>IFERROR(AVERAGE(INDEX(BG:BG,IFERROR(MATCH($B134-Annex!$B$4/60,$B:$B),2)):BG134),IF(Data!$B$2="",0,"-"))</f>
        <v>7.7813395414453246E+140</v>
      </c>
      <c r="BB134" s="50">
        <f>IFERROR(AVERAGE(INDEX(BH:BH,IFERROR(MATCH($B134-Annex!$B$4/60,$B:$B),2)):BH134),IF(Data!$B$2="",0,"-"))</f>
        <v>-2.2274999999999997E+36</v>
      </c>
      <c r="BC134" s="50">
        <f>IFERROR((5.670373*10^-8*(BI134+273.15)^4+((Annex!$B$5+Annex!$B$6)*(BI134-L134)+Annex!$B$7*(BI134-INDEX(BI:BI,IFERROR(MATCH($B134-Annex!$B$9/60,$B:$B),2)))/(60*($B134-INDEX($B:$B,IFERROR(MATCH($B134-Annex!$B$9/60,$B:$B),2)))))/Annex!$B$8)/1000,IF(Data!$B$2="",0,"-"))</f>
        <v>5.4469376790117275E+141</v>
      </c>
      <c r="BD134" s="50">
        <f>IFERROR((5.670373*10^-8*(BJ134+273.15)^4+((Annex!$B$5+Annex!$B$6)*(BJ134-O134)+Annex!$B$7*(BJ134-INDEX(BJ:BJ,IFERROR(MATCH($B134-Annex!$B$9/60,$B:$B),2)))/(60*($B134-INDEX($B:$B,IFERROR(MATCH($B134-Annex!$B$9/60,$B:$B),2)))))/Annex!$B$8)/1000,IF(Data!$B$2="",0,"-"))</f>
        <v>-31.460798479332258</v>
      </c>
      <c r="BE134" s="50">
        <f>IFERROR((5.670373*10^-8*(BK134+273.15)^4+((Annex!$B$5+Annex!$B$6)*(BK134-R134)+Annex!$B$7*(BK134-INDEX(BK:BK,IFERROR(MATCH($B134-Annex!$B$9/60,$B:$B),2)))/(60*($B134-INDEX($B:$B,IFERROR(MATCH($B134-Annex!$B$9/60,$B:$B),2)))))/Annex!$B$8)/1000,IF(Data!$B$2="",0,"-"))</f>
        <v>149.39076908258005</v>
      </c>
      <c r="BF134" s="50">
        <f>IFERROR((5.670373*10^-8*(BL134+273.15)^4+((Annex!$B$5+Annex!$B$6)*(BL134-U134)+Annex!$B$7*(BL134-INDEX(BL:BL,IFERROR(MATCH($B134-Annex!$B$9/60,$B:$B),2)))/(60*($B134-INDEX($B:$B,IFERROR(MATCH($B134-Annex!$B$9/60,$B:$B),2)))))/Annex!$B$8)/1000,IF(Data!$B$2="",0,"-"))</f>
        <v>4.1620302577783477</v>
      </c>
      <c r="BG134" s="50">
        <f>IFERROR((5.670373*10^-8*(BM134+273.15)^4+((Annex!$B$5+Annex!$B$6)*(BM134-X134)+Annex!$B$7*(BM134-INDEX(BM:BM,IFERROR(MATCH($B134-Annex!$B$9/60,$B:$B),2)))/(60*($B134-INDEX($B:$B,IFERROR(MATCH($B134-Annex!$B$9/60,$B:$B),2)))))/Annex!$B$8)/1000,IF(Data!$B$2="",0,"-"))</f>
        <v>-2.2274999999999997E+36</v>
      </c>
      <c r="BH134" s="50">
        <f>IFERROR((5.670373*10^-8*(BN134+273.15)^4+((Annex!$B$5+Annex!$B$6)*(BN134-AA134)+Annex!$B$7*(BN134-INDEX(BN:BN,IFERROR(MATCH($B134-Annex!$B$9/60,$B:$B),2)))/(60*($B134-INDEX($B:$B,IFERROR(MATCH($B134-Annex!$B$9/60,$B:$B),2)))))/Annex!$B$8)/1000,IF(Data!$B$2="",0,"-"))</f>
        <v>-2.2274999999999997E+36</v>
      </c>
      <c r="BI134" s="20">
        <v>9.8999999999999993E+37</v>
      </c>
      <c r="BJ134" s="20">
        <v>342.60300000000001</v>
      </c>
      <c r="BK134" s="20">
        <v>513.25</v>
      </c>
      <c r="BL134" s="20">
        <v>296.529</v>
      </c>
      <c r="BM134" s="20">
        <v>1178.4549999999999</v>
      </c>
      <c r="BN134" s="20">
        <v>518.67899999999997</v>
      </c>
    </row>
    <row r="135" spans="1:66" x14ac:dyDescent="0.3">
      <c r="A135" s="5">
        <v>134</v>
      </c>
      <c r="B135" s="19">
        <v>11.847666670801118</v>
      </c>
      <c r="C135" s="20">
        <v>161.09628699999999</v>
      </c>
      <c r="D135" s="20">
        <v>160.56109799999999</v>
      </c>
      <c r="E135" s="20">
        <v>214.874289</v>
      </c>
      <c r="F135" s="49">
        <f>IFERROR(SUM(C135:E135),IF(Data!$B$2="",0,"-"))</f>
        <v>536.53167399999995</v>
      </c>
      <c r="G135" s="50">
        <f>IFERROR(F135-Annex!$B$10,IF(Data!$B$2="",0,"-"))</f>
        <v>109.92367399999995</v>
      </c>
      <c r="H135" s="50">
        <f>IFERROR(AVERAGE(INDEX(G:G,IFERROR(MATCH($B135-Annex!$B$12/60,$B:$B),2)):G135),IF(Data!$B$2="",0,"-"))</f>
        <v>110.85775542857141</v>
      </c>
      <c r="I135" s="50">
        <f>IFERROR(-14000*(G135-INDEX(G:G,IFERROR(MATCH($B135-Annex!$B$11/60,$B:$B),2)))/(60*($B135-INDEX($B:$B,IFERROR(MATCH($B135-Annex!$B$11/60,$B:$B),2)))),IF(Data!$B$2="",0,"-"))</f>
        <v>741.36024355487086</v>
      </c>
      <c r="J135" s="50">
        <f>IFERROR(-14000*(H135-INDEX(H:H,IFERROR(MATCH($B135-Annex!$B$13/60,$B:$B),2)))/(60*($B135-INDEX($B:$B,IFERROR(MATCH($B135-Annex!$B$13/60,$B:$B),2)))),IF(Data!$B$2="",0,"-"))</f>
        <v>722.13537143871645</v>
      </c>
      <c r="K135" s="20">
        <v>1854.1944000000001</v>
      </c>
      <c r="L135" s="20">
        <v>629.29100000000005</v>
      </c>
      <c r="M135" s="20">
        <v>348.63400000000001</v>
      </c>
      <c r="N135" s="20">
        <v>160.35599999999999</v>
      </c>
      <c r="O135" s="20">
        <v>177.11600000000001</v>
      </c>
      <c r="P135" s="20">
        <v>556.27499999999998</v>
      </c>
      <c r="Q135" s="20">
        <v>421.25099999999998</v>
      </c>
      <c r="R135" s="20">
        <v>18.306000000000001</v>
      </c>
      <c r="S135" s="20">
        <v>135.767</v>
      </c>
      <c r="T135" s="20">
        <v>23.332000000000001</v>
      </c>
      <c r="U135" s="20">
        <v>-78.42</v>
      </c>
      <c r="V135" s="20">
        <v>96.652000000000001</v>
      </c>
      <c r="W135" s="20">
        <v>558.67600000000004</v>
      </c>
      <c r="X135" s="20">
        <v>9.8999999999999993E+37</v>
      </c>
      <c r="Y135" s="20">
        <v>488.76499999999999</v>
      </c>
      <c r="Z135" s="20">
        <v>1083.4280000000001</v>
      </c>
      <c r="AA135" s="20">
        <v>9.8999999999999993E+37</v>
      </c>
      <c r="AB135" s="20">
        <v>-19.108000000000001</v>
      </c>
      <c r="AC135" s="20">
        <v>534.75900000000001</v>
      </c>
      <c r="AD135" s="20">
        <v>517.23299999999995</v>
      </c>
      <c r="AE135" s="20">
        <v>805.447</v>
      </c>
      <c r="AF135" s="20">
        <v>75.397999999999996</v>
      </c>
      <c r="AG135" s="20">
        <v>105.759</v>
      </c>
      <c r="AH135" s="50">
        <f>IFERROR(AVERAGE(INDEX(AL:AL,IFERROR(MATCH($B135-Annex!$B$4/60,$B:$B),2)):AL135),IF(Data!$B$2="",0,"-"))</f>
        <v>117.02068665155288</v>
      </c>
      <c r="AI135" s="50">
        <f>IFERROR(AVERAGE(INDEX(AM:AM,IFERROR(MATCH($B135-Annex!$B$4/60,$B:$B),2)):AM135),IF(Data!$B$2="",0,"-"))</f>
        <v>23.366838508227488</v>
      </c>
      <c r="AJ135" s="50">
        <f>IFERROR(AVERAGE(INDEX(AN:AN,IFERROR(MATCH($B135-Annex!$B$4/60,$B:$B),2)):AN135),IF(Data!$B$2="",0,"-"))</f>
        <v>31.838678159407095</v>
      </c>
      <c r="AK135" s="50">
        <f>IFERROR(AVERAGE(INDEX(AO:AO,IFERROR(MATCH($B135-Annex!$B$4/60,$B:$B),2)):AO135),IF(Data!$B$2="",0,"-"))</f>
        <v>-16.393812692608851</v>
      </c>
      <c r="AL135" s="50">
        <f>IFERROR((5.670373*10^-8*(AP135+273.15)^4+((Annex!$B$5+Annex!$B$6)*(AP135-L135)+Annex!$B$7*(AP135-INDEX(AP:AP,IFERROR(MATCH($B135-Annex!$B$9/60,$B:$B),2)))/(60*($B135-INDEX($B:$B,IFERROR(MATCH($B135-Annex!$B$9/60,$B:$B),2)))))/Annex!$B$8)/1000,IF(Data!$B$2="",0,"-"))</f>
        <v>121.51556221147968</v>
      </c>
      <c r="AM135" s="50">
        <f>IFERROR((5.670373*10^-8*(AQ135+273.15)^4+((Annex!$B$5+Annex!$B$6)*(AQ135-O135)+Annex!$B$7*(AQ135-INDEX(AQ:AQ,IFERROR(MATCH($B135-Annex!$B$9/60,$B:$B),2)))/(60*($B135-INDEX($B:$B,IFERROR(MATCH($B135-Annex!$B$9/60,$B:$B),2)))))/Annex!$B$8)/1000,IF(Data!$B$2="",0,"-"))</f>
        <v>-30.21293503998848</v>
      </c>
      <c r="AN135" s="50">
        <f>IFERROR((5.670373*10^-8*(AR135+273.15)^4+((Annex!$B$5+Annex!$B$6)*(AR135-R135)+Annex!$B$7*(AR135-INDEX(AR:AR,IFERROR(MATCH($B135-Annex!$B$9/60,$B:$B),2)))/(60*($B135-INDEX($B:$B,IFERROR(MATCH($B135-Annex!$B$9/60,$B:$B),2)))))/Annex!$B$8)/1000,IF(Data!$B$2="",0,"-"))</f>
        <v>39.93693409425159</v>
      </c>
      <c r="AO135" s="50">
        <f>IFERROR((5.670373*10^-8*(AS135+273.15)^4+((Annex!$B$5+Annex!$B$6)*(AS135-U135)+Annex!$B$7*(AS135-INDEX(AS:AS,IFERROR(MATCH($B135-Annex!$B$9/60,$B:$B),2)))/(60*($B135-INDEX($B:$B,IFERROR(MATCH($B135-Annex!$B$9/60,$B:$B),2)))))/Annex!$B$8)/1000,IF(Data!$B$2="",0,"-"))</f>
        <v>-95.448019536668426</v>
      </c>
      <c r="AP135" s="20">
        <v>903.86199999999997</v>
      </c>
      <c r="AQ135" s="20">
        <v>219.49199999999999</v>
      </c>
      <c r="AR135" s="20">
        <v>420.178</v>
      </c>
      <c r="AS135" s="20">
        <v>138.982</v>
      </c>
      <c r="AT135" s="20">
        <v>21.606000000000002</v>
      </c>
      <c r="AU135" s="20">
        <v>31.702999999999999</v>
      </c>
      <c r="AV135" s="20">
        <v>297.78800000000001</v>
      </c>
      <c r="AW135" s="50">
        <f>IFERROR(AVERAGE(INDEX(BC:BC,IFERROR(MATCH($B135-Annex!$B$4/60,$B:$B),2)):BC135),IF(Data!$B$2="",0,"-"))</f>
        <v>5.4469376790117275E+141</v>
      </c>
      <c r="AX135" s="50">
        <f>IFERROR(AVERAGE(INDEX(BD:BD,IFERROR(MATCH($B135-Annex!$B$4/60,$B:$B),2)):BD135),IF(Data!$B$2="",0,"-"))</f>
        <v>12.777575574039329</v>
      </c>
      <c r="AY135" s="50">
        <f>IFERROR(AVERAGE(INDEX(BE:BE,IFERROR(MATCH($B135-Annex!$B$4/60,$B:$B),2)):BE135),IF(Data!$B$2="",0,"-"))</f>
        <v>54.637060794533134</v>
      </c>
      <c r="AZ135" s="50">
        <f>IFERROR(AVERAGE(INDEX(BF:BF,IFERROR(MATCH($B135-Annex!$B$4/60,$B:$B),2)):BF135),IF(Data!$B$2="",0,"-"))</f>
        <v>-0.26214771252234925</v>
      </c>
      <c r="BA135" s="50">
        <f>IFERROR(AVERAGE(INDEX(BG:BG,IFERROR(MATCH($B135-Annex!$B$4/60,$B:$B),2)):BG135),IF(Data!$B$2="",0,"-"))</f>
        <v>7.7813395414453246E+140</v>
      </c>
      <c r="BB135" s="50">
        <f>IFERROR(AVERAGE(INDEX(BH:BH,IFERROR(MATCH($B135-Annex!$B$4/60,$B:$B),2)):BH135),IF(Data!$B$2="",0,"-"))</f>
        <v>-2.2274999999999997E+36</v>
      </c>
      <c r="BC135" s="50">
        <f>IFERROR((5.670373*10^-8*(BI135+273.15)^4+((Annex!$B$5+Annex!$B$6)*(BI135-L135)+Annex!$B$7*(BI135-INDEX(BI:BI,IFERROR(MATCH($B135-Annex!$B$9/60,$B:$B),2)))/(60*($B135-INDEX($B:$B,IFERROR(MATCH($B135-Annex!$B$9/60,$B:$B),2)))))/Annex!$B$8)/1000,IF(Data!$B$2="",0,"-"))</f>
        <v>5.4469376790117275E+141</v>
      </c>
      <c r="BD135" s="50">
        <f>IFERROR((5.670373*10^-8*(BJ135+273.15)^4+((Annex!$B$5+Annex!$B$6)*(BJ135-O135)+Annex!$B$7*(BJ135-INDEX(BJ:BJ,IFERROR(MATCH($B135-Annex!$B$9/60,$B:$B),2)))/(60*($B135-INDEX($B:$B,IFERROR(MATCH($B135-Annex!$B$9/60,$B:$B),2)))))/Annex!$B$8)/1000,IF(Data!$B$2="",0,"-"))</f>
        <v>-53.352051713594271</v>
      </c>
      <c r="BE135" s="50">
        <f>IFERROR((5.670373*10^-8*(BK135+273.15)^4+((Annex!$B$5+Annex!$B$6)*(BK135-R135)+Annex!$B$7*(BK135-INDEX(BK:BK,IFERROR(MATCH($B135-Annex!$B$9/60,$B:$B),2)))/(60*($B135-INDEX($B:$B,IFERROR(MATCH($B135-Annex!$B$9/60,$B:$B),2)))))/Annex!$B$8)/1000,IF(Data!$B$2="",0,"-"))</f>
        <v>0.19328318923201004</v>
      </c>
      <c r="BF135" s="50">
        <f>IFERROR((5.670373*10^-8*(BL135+273.15)^4+((Annex!$B$5+Annex!$B$6)*(BL135-U135)+Annex!$B$7*(BL135-INDEX(BL:BL,IFERROR(MATCH($B135-Annex!$B$9/60,$B:$B),2)))/(60*($B135-INDEX($B:$B,IFERROR(MATCH($B135-Annex!$B$9/60,$B:$B),2)))))/Annex!$B$8)/1000,IF(Data!$B$2="",0,"-"))</f>
        <v>48.162965465352478</v>
      </c>
      <c r="BG135" s="50">
        <f>IFERROR((5.670373*10^-8*(BM135+273.15)^4+((Annex!$B$5+Annex!$B$6)*(BM135-X135)+Annex!$B$7*(BM135-INDEX(BM:BM,IFERROR(MATCH($B135-Annex!$B$9/60,$B:$B),2)))/(60*($B135-INDEX($B:$B,IFERROR(MATCH($B135-Annex!$B$9/60,$B:$B),2)))))/Annex!$B$8)/1000,IF(Data!$B$2="",0,"-"))</f>
        <v>-5.0938838663147355E+37</v>
      </c>
      <c r="BH135" s="50">
        <f>IFERROR((5.670373*10^-8*(BN135+273.15)^4+((Annex!$B$5+Annex!$B$6)*(BN135-AA135)+Annex!$B$7*(BN135-INDEX(BN:BN,IFERROR(MATCH($B135-Annex!$B$9/60,$B:$B),2)))/(60*($B135-INDEX($B:$B,IFERROR(MATCH($B135-Annex!$B$9/60,$B:$B),2)))))/Annex!$B$8)/1000,IF(Data!$B$2="",0,"-"))</f>
        <v>-2.2274999999999997E+36</v>
      </c>
      <c r="BI135" s="20">
        <v>9.8999999999999993E+37</v>
      </c>
      <c r="BJ135" s="20">
        <v>223.77</v>
      </c>
      <c r="BK135" s="20">
        <v>355.96300000000002</v>
      </c>
      <c r="BL135" s="20">
        <v>331.916</v>
      </c>
      <c r="BM135" s="20">
        <v>1174.8389999999999</v>
      </c>
      <c r="BN135" s="20">
        <v>614.51</v>
      </c>
    </row>
    <row r="136" spans="1:66" x14ac:dyDescent="0.3">
      <c r="A136" s="5">
        <v>135</v>
      </c>
      <c r="B136" s="19">
        <v>11.93133334047161</v>
      </c>
      <c r="C136" s="20">
        <v>160.88149300000001</v>
      </c>
      <c r="D136" s="20">
        <v>160.43893700000001</v>
      </c>
      <c r="E136" s="20">
        <v>214.69583299999999</v>
      </c>
      <c r="F136" s="49">
        <f>IFERROR(SUM(C136:E136),IF(Data!$B$2="",0,"-"))</f>
        <v>536.01626299999998</v>
      </c>
      <c r="G136" s="50">
        <f>IFERROR(F136-Annex!$B$10,IF(Data!$B$2="",0,"-"))</f>
        <v>109.40826299999998</v>
      </c>
      <c r="H136" s="50">
        <f>IFERROR(AVERAGE(INDEX(G:G,IFERROR(MATCH($B136-Annex!$B$12/60,$B:$B),2)):G136),IF(Data!$B$2="",0,"-"))</f>
        <v>110.50763928571428</v>
      </c>
      <c r="I136" s="50">
        <f>IFERROR(-14000*(G136-INDEX(G:G,IFERROR(MATCH($B136-Annex!$B$11/60,$B:$B),2)))/(60*($B136-INDEX($B:$B,IFERROR(MATCH($B136-Annex!$B$11/60,$B:$B),2)))),IF(Data!$B$2="",0,"-"))</f>
        <v>809.50651596883768</v>
      </c>
      <c r="J136" s="50">
        <f>IFERROR(-14000*(H136-INDEX(H:H,IFERROR(MATCH($B136-Annex!$B$13/60,$B:$B),2)))/(60*($B136-INDEX($B:$B,IFERROR(MATCH($B136-Annex!$B$13/60,$B:$B),2)))),IF(Data!$B$2="",0,"-"))</f>
        <v>753.40821940672743</v>
      </c>
      <c r="K136" s="20">
        <v>1326.7028399999999</v>
      </c>
      <c r="L136" s="20">
        <v>635.14700000000005</v>
      </c>
      <c r="M136" s="20">
        <v>161.27699999999999</v>
      </c>
      <c r="N136" s="20">
        <v>9.8999999999999993E+37</v>
      </c>
      <c r="O136" s="20">
        <v>380.00700000000001</v>
      </c>
      <c r="P136" s="20">
        <v>382.05</v>
      </c>
      <c r="Q136" s="20">
        <v>517.75</v>
      </c>
      <c r="R136" s="20">
        <v>-30.532</v>
      </c>
      <c r="S136" s="20">
        <v>476.97500000000002</v>
      </c>
      <c r="T136" s="20">
        <v>21.855</v>
      </c>
      <c r="U136" s="20">
        <v>10.943</v>
      </c>
      <c r="V136" s="20">
        <v>9.8999999999999993E+37</v>
      </c>
      <c r="W136" s="20">
        <v>424.52199999999999</v>
      </c>
      <c r="X136" s="20">
        <v>782.34199999999998</v>
      </c>
      <c r="Y136" s="20">
        <v>570.18600000000004</v>
      </c>
      <c r="Z136" s="20">
        <v>1354.963</v>
      </c>
      <c r="AA136" s="20">
        <v>9.8999999999999993E+37</v>
      </c>
      <c r="AB136" s="20">
        <v>5.2880000000000003</v>
      </c>
      <c r="AC136" s="20">
        <v>109.206</v>
      </c>
      <c r="AD136" s="20">
        <v>396.47</v>
      </c>
      <c r="AE136" s="20">
        <v>878.10500000000002</v>
      </c>
      <c r="AF136" s="20">
        <v>312.22199999999998</v>
      </c>
      <c r="AG136" s="20">
        <v>115.63200000000001</v>
      </c>
      <c r="AH136" s="50">
        <f>IFERROR(AVERAGE(INDEX(AL:AL,IFERROR(MATCH($B136-Annex!$B$4/60,$B:$B),2)):AL136),IF(Data!$B$2="",0,"-"))</f>
        <v>118.42740050965332</v>
      </c>
      <c r="AI136" s="50">
        <f>IFERROR(AVERAGE(INDEX(AM:AM,IFERROR(MATCH($B136-Annex!$B$4/60,$B:$B),2)):AM136),IF(Data!$B$2="",0,"-"))</f>
        <v>3.7093480702691841</v>
      </c>
      <c r="AJ136" s="50">
        <f>IFERROR(AVERAGE(INDEX(AN:AN,IFERROR(MATCH($B136-Annex!$B$4/60,$B:$B),2)):AN136),IF(Data!$B$2="",0,"-"))</f>
        <v>47.935498054939579</v>
      </c>
      <c r="AK136" s="50">
        <f>IFERROR(AVERAGE(INDEX(AO:AO,IFERROR(MATCH($B136-Annex!$B$4/60,$B:$B),2)):AO136),IF(Data!$B$2="",0,"-"))</f>
        <v>-26.309277758381374</v>
      </c>
      <c r="AL136" s="50">
        <f>IFERROR((5.670373*10^-8*(AP136+273.15)^4+((Annex!$B$5+Annex!$B$6)*(AP136-L136)+Annex!$B$7*(AP136-INDEX(AP:AP,IFERROR(MATCH($B136-Annex!$B$9/60,$B:$B),2)))/(60*($B136-INDEX($B:$B,IFERROR(MATCH($B136-Annex!$B$9/60,$B:$B),2)))))/Annex!$B$8)/1000,IF(Data!$B$2="",0,"-"))</f>
        <v>123.3948107360966</v>
      </c>
      <c r="AM136" s="50">
        <f>IFERROR((5.670373*10^-8*(AQ136+273.15)^4+((Annex!$B$5+Annex!$B$6)*(AQ136-O136)+Annex!$B$7*(AQ136-INDEX(AQ:AQ,IFERROR(MATCH($B136-Annex!$B$9/60,$B:$B),2)))/(60*($B136-INDEX($B:$B,IFERROR(MATCH($B136-Annex!$B$9/60,$B:$B),2)))))/Annex!$B$8)/1000,IF(Data!$B$2="",0,"-"))</f>
        <v>-44.260616073137427</v>
      </c>
      <c r="AN136" s="50">
        <f>IFERROR((5.670373*10^-8*(AR136+273.15)^4+((Annex!$B$5+Annex!$B$6)*(AR136-R136)+Annex!$B$7*(AR136-INDEX(AR:AR,IFERROR(MATCH($B136-Annex!$B$9/60,$B:$B),2)))/(60*($B136-INDEX($B:$B,IFERROR(MATCH($B136-Annex!$B$9/60,$B:$B),2)))))/Annex!$B$8)/1000,IF(Data!$B$2="",0,"-"))</f>
        <v>65.992667696145659</v>
      </c>
      <c r="AO136" s="50">
        <f>IFERROR((5.670373*10^-8*(AS136+273.15)^4+((Annex!$B$5+Annex!$B$6)*(AS136-U136)+Annex!$B$7*(AS136-INDEX(AS:AS,IFERROR(MATCH($B136-Annex!$B$9/60,$B:$B),2)))/(60*($B136-INDEX($B:$B,IFERROR(MATCH($B136-Annex!$B$9/60,$B:$B),2)))))/Annex!$B$8)/1000,IF(Data!$B$2="",0,"-"))</f>
        <v>47.170995961890732</v>
      </c>
      <c r="AP136" s="20">
        <v>909.75300000000004</v>
      </c>
      <c r="AQ136" s="20">
        <v>181.49199999999999</v>
      </c>
      <c r="AR136" s="20">
        <v>460.54300000000001</v>
      </c>
      <c r="AS136" s="20">
        <v>282.68700000000001</v>
      </c>
      <c r="AT136" s="20">
        <v>21.536000000000001</v>
      </c>
      <c r="AU136" s="20">
        <v>31.65</v>
      </c>
      <c r="AV136" s="20">
        <v>359.26499999999999</v>
      </c>
      <c r="AW136" s="50">
        <f>IFERROR(AVERAGE(INDEX(BC:BC,IFERROR(MATCH($B136-Annex!$B$4/60,$B:$B),2)):BC136),IF(Data!$B$2="",0,"-"))</f>
        <v>5.4469376790117275E+141</v>
      </c>
      <c r="AX136" s="50">
        <f>IFERROR(AVERAGE(INDEX(BD:BD,IFERROR(MATCH($B136-Annex!$B$4/60,$B:$B),2)):BD136),IF(Data!$B$2="",0,"-"))</f>
        <v>3.6261692916326598</v>
      </c>
      <c r="AY136" s="50">
        <f>IFERROR(AVERAGE(INDEX(BE:BE,IFERROR(MATCH($B136-Annex!$B$4/60,$B:$B),2)):BE136),IF(Data!$B$2="",0,"-"))</f>
        <v>42.614791595007041</v>
      </c>
      <c r="AZ136" s="50">
        <f>IFERROR(AVERAGE(INDEX(BF:BF,IFERROR(MATCH($B136-Annex!$B$4/60,$B:$B),2)):BF136),IF(Data!$B$2="",0,"-"))</f>
        <v>25.274567656054053</v>
      </c>
      <c r="BA136" s="50">
        <f>IFERROR(AVERAGE(INDEX(BG:BG,IFERROR(MATCH($B136-Annex!$B$4/60,$B:$B),2)):BG136),IF(Data!$B$2="",0,"-"))</f>
        <v>7.7813395414453246E+140</v>
      </c>
      <c r="BB136" s="50">
        <f>IFERROR(AVERAGE(INDEX(BH:BH,IFERROR(MATCH($B136-Annex!$B$4/60,$B:$B),2)):BH136),IF(Data!$B$2="",0,"-"))</f>
        <v>-2.2274999999999997E+36</v>
      </c>
      <c r="BC136" s="50">
        <f>IFERROR((5.670373*10^-8*(BI136+273.15)^4+((Annex!$B$5+Annex!$B$6)*(BI136-L136)+Annex!$B$7*(BI136-INDEX(BI:BI,IFERROR(MATCH($B136-Annex!$B$9/60,$B:$B),2)))/(60*($B136-INDEX($B:$B,IFERROR(MATCH($B136-Annex!$B$9/60,$B:$B),2)))))/Annex!$B$8)/1000,IF(Data!$B$2="",0,"-"))</f>
        <v>5.4469376790117275E+141</v>
      </c>
      <c r="BD136" s="50">
        <f>IFERROR((5.670373*10^-8*(BJ136+273.15)^4+((Annex!$B$5+Annex!$B$6)*(BJ136-O136)+Annex!$B$7*(BJ136-INDEX(BJ:BJ,IFERROR(MATCH($B136-Annex!$B$9/60,$B:$B),2)))/(60*($B136-INDEX($B:$B,IFERROR(MATCH($B136-Annex!$B$9/60,$B:$B),2)))))/Annex!$B$8)/1000,IF(Data!$B$2="",0,"-"))</f>
        <v>-37.008594798146937</v>
      </c>
      <c r="BE136" s="50">
        <f>IFERROR((5.670373*10^-8*(BK136+273.15)^4+((Annex!$B$5+Annex!$B$6)*(BK136-R136)+Annex!$B$7*(BK136-INDEX(BK:BK,IFERROR(MATCH($B136-Annex!$B$9/60,$B:$B),2)))/(60*($B136-INDEX($B:$B,IFERROR(MATCH($B136-Annex!$B$9/60,$B:$B),2)))))/Annex!$B$8)/1000,IF(Data!$B$2="",0,"-"))</f>
        <v>-37.804771699877001</v>
      </c>
      <c r="BF136" s="50">
        <f>IFERROR((5.670373*10^-8*(BL136+273.15)^4+((Annex!$B$5+Annex!$B$6)*(BL136-U136)+Annex!$B$7*(BL136-INDEX(BL:BL,IFERROR(MATCH($B136-Annex!$B$9/60,$B:$B),2)))/(60*($B136-INDEX($B:$B,IFERROR(MATCH($B136-Annex!$B$9/60,$B:$B),2)))))/Annex!$B$8)/1000,IF(Data!$B$2="",0,"-"))</f>
        <v>159.54326461736085</v>
      </c>
      <c r="BG136" s="50">
        <f>IFERROR((5.670373*10^-8*(BM136+273.15)^4+((Annex!$B$5+Annex!$B$6)*(BM136-X136)+Annex!$B$7*(BM136-INDEX(BM:BM,IFERROR(MATCH($B136-Annex!$B$9/60,$B:$B),2)))/(60*($B136-INDEX($B:$B,IFERROR(MATCH($B136-Annex!$B$9/60,$B:$B),2)))))/Annex!$B$8)/1000,IF(Data!$B$2="",0,"-"))</f>
        <v>103.43593111902668</v>
      </c>
      <c r="BH136" s="50">
        <f>IFERROR((5.670373*10^-8*(BN136+273.15)^4+((Annex!$B$5+Annex!$B$6)*(BN136-AA136)+Annex!$B$7*(BN136-INDEX(BN:BN,IFERROR(MATCH($B136-Annex!$B$9/60,$B:$B),2)))/(60*($B136-INDEX($B:$B,IFERROR(MATCH($B136-Annex!$B$9/60,$B:$B),2)))))/Annex!$B$8)/1000,IF(Data!$B$2="",0,"-"))</f>
        <v>-2.2274999999999997E+36</v>
      </c>
      <c r="BI136" s="20">
        <v>9.8999999999999993E+37</v>
      </c>
      <c r="BJ136" s="20">
        <v>264.06</v>
      </c>
      <c r="BK136" s="20">
        <v>395.375</v>
      </c>
      <c r="BL136" s="20">
        <v>542.44899999999996</v>
      </c>
      <c r="BM136" s="20">
        <v>1038.0630000000001</v>
      </c>
      <c r="BN136" s="20">
        <v>616.721</v>
      </c>
    </row>
    <row r="137" spans="1:66" x14ac:dyDescent="0.3">
      <c r="A137" s="5">
        <v>136</v>
      </c>
      <c r="B137" s="19">
        <v>12.01466667233035</v>
      </c>
      <c r="C137" s="20">
        <v>161.01329799999999</v>
      </c>
      <c r="D137" s="20">
        <v>160.46580700000001</v>
      </c>
      <c r="E137" s="20">
        <v>214.601305</v>
      </c>
      <c r="F137" s="49">
        <f>IFERROR(SUM(C137:E137),IF(Data!$B$2="",0,"-"))</f>
        <v>536.08041000000003</v>
      </c>
      <c r="G137" s="50">
        <f>IFERROR(F137-Annex!$B$10,IF(Data!$B$2="",0,"-"))</f>
        <v>109.47241000000002</v>
      </c>
      <c r="H137" s="50">
        <f>IFERROR(AVERAGE(INDEX(G:G,IFERROR(MATCH($B137-Annex!$B$12/60,$B:$B),2)):G137),IF(Data!$B$2="",0,"-"))</f>
        <v>110.23819471428571</v>
      </c>
      <c r="I137" s="50">
        <f>IFERROR(-14000*(G137-INDEX(G:G,IFERROR(MATCH($B137-Annex!$B$11/60,$B:$B),2)))/(60*($B137-INDEX($B:$B,IFERROR(MATCH($B137-Annex!$B$11/60,$B:$B),2)))),IF(Data!$B$2="",0,"-"))</f>
        <v>743.78336242878333</v>
      </c>
      <c r="J137" s="50">
        <f>IFERROR(-14000*(H137-INDEX(H:H,IFERROR(MATCH($B137-Annex!$B$13/60,$B:$B),2)))/(60*($B137-INDEX($B:$B,IFERROR(MATCH($B137-Annex!$B$13/60,$B:$B),2)))),IF(Data!$B$2="",0,"-"))</f>
        <v>763.64030272115656</v>
      </c>
      <c r="K137" s="20">
        <v>1842.8230000000001</v>
      </c>
      <c r="L137" s="20">
        <v>653.06299999999999</v>
      </c>
      <c r="M137" s="20">
        <v>1028.73</v>
      </c>
      <c r="N137" s="20">
        <v>420.94900000000001</v>
      </c>
      <c r="O137" s="20">
        <v>303.87700000000001</v>
      </c>
      <c r="P137" s="20">
        <v>526.81600000000003</v>
      </c>
      <c r="Q137" s="20">
        <v>-26.512</v>
      </c>
      <c r="R137" s="20">
        <v>134.596</v>
      </c>
      <c r="S137" s="20">
        <v>80.591999999999999</v>
      </c>
      <c r="T137" s="20">
        <v>305.57400000000001</v>
      </c>
      <c r="U137" s="20">
        <v>9.8780000000000001</v>
      </c>
      <c r="V137" s="20">
        <v>387.65199999999999</v>
      </c>
      <c r="W137" s="20">
        <v>462.34899999999999</v>
      </c>
      <c r="X137" s="20">
        <v>1212.01</v>
      </c>
      <c r="Y137" s="20">
        <v>25.841000000000001</v>
      </c>
      <c r="Z137" s="20">
        <v>939.39300000000003</v>
      </c>
      <c r="AA137" s="20">
        <v>68.165999999999997</v>
      </c>
      <c r="AB137" s="20">
        <v>266.28800000000001</v>
      </c>
      <c r="AC137" s="20">
        <v>705.03800000000001</v>
      </c>
      <c r="AD137" s="20">
        <v>461.37900000000002</v>
      </c>
      <c r="AE137" s="20">
        <v>321.49099999999999</v>
      </c>
      <c r="AF137" s="20">
        <v>-102.35</v>
      </c>
      <c r="AG137" s="20">
        <v>464.28800000000001</v>
      </c>
      <c r="AH137" s="50">
        <f>IFERROR(AVERAGE(INDEX(AL:AL,IFERROR(MATCH($B137-Annex!$B$4/60,$B:$B),2)):AL137),IF(Data!$B$2="",0,"-"))</f>
        <v>119.98171923039835</v>
      </c>
      <c r="AI137" s="50">
        <f>IFERROR(AVERAGE(INDEX(AM:AM,IFERROR(MATCH($B137-Annex!$B$4/60,$B:$B),2)):AM137),IF(Data!$B$2="",0,"-"))</f>
        <v>4.7135218637039582</v>
      </c>
      <c r="AJ137" s="50">
        <f>IFERROR(AVERAGE(INDEX(AN:AN,IFERROR(MATCH($B137-Annex!$B$4/60,$B:$B),2)):AN137),IF(Data!$B$2="",0,"-"))</f>
        <v>30.307320537579471</v>
      </c>
      <c r="AK137" s="50">
        <f>IFERROR(AVERAGE(INDEX(AO:AO,IFERROR(MATCH($B137-Annex!$B$4/60,$B:$B),2)):AO137),IF(Data!$B$2="",0,"-"))</f>
        <v>-4.5654813610878353</v>
      </c>
      <c r="AL137" s="50">
        <f>IFERROR((5.670373*10^-8*(AP137+273.15)^4+((Annex!$B$5+Annex!$B$6)*(AP137-L137)+Annex!$B$7*(AP137-INDEX(AP:AP,IFERROR(MATCH($B137-Annex!$B$9/60,$B:$B),2)))/(60*($B137-INDEX($B:$B,IFERROR(MATCH($B137-Annex!$B$9/60,$B:$B),2)))))/Annex!$B$8)/1000,IF(Data!$B$2="",0,"-"))</f>
        <v>125.14111362901951</v>
      </c>
      <c r="AM137" s="50">
        <f>IFERROR((5.670373*10^-8*(AQ137+273.15)^4+((Annex!$B$5+Annex!$B$6)*(AQ137-O137)+Annex!$B$7*(AQ137-INDEX(AQ:AQ,IFERROR(MATCH($B137-Annex!$B$9/60,$B:$B),2)))/(60*($B137-INDEX($B:$B,IFERROR(MATCH($B137-Annex!$B$9/60,$B:$B),2)))))/Annex!$B$8)/1000,IF(Data!$B$2="",0,"-"))</f>
        <v>98.009377437948686</v>
      </c>
      <c r="AN137" s="50">
        <f>IFERROR((5.670373*10^-8*(AR137+273.15)^4+((Annex!$B$5+Annex!$B$6)*(AR137-R137)+Annex!$B$7*(AR137-INDEX(AR:AR,IFERROR(MATCH($B137-Annex!$B$9/60,$B:$B),2)))/(60*($B137-INDEX($B:$B,IFERROR(MATCH($B137-Annex!$B$9/60,$B:$B),2)))))/Annex!$B$8)/1000,IF(Data!$B$2="",0,"-"))</f>
        <v>-72.572444506872145</v>
      </c>
      <c r="AO137" s="50">
        <f>IFERROR((5.670373*10^-8*(AS137+273.15)^4+((Annex!$B$5+Annex!$B$6)*(AS137-U137)+Annex!$B$7*(AS137-INDEX(AS:AS,IFERROR(MATCH($B137-Annex!$B$9/60,$B:$B),2)))/(60*($B137-INDEX($B:$B,IFERROR(MATCH($B137-Annex!$B$9/60,$B:$B),2)))))/Annex!$B$8)/1000,IF(Data!$B$2="",0,"-"))</f>
        <v>25.12585945697489</v>
      </c>
      <c r="AP137" s="20">
        <v>915.43899999999996</v>
      </c>
      <c r="AQ137" s="20">
        <v>383.07900000000001</v>
      </c>
      <c r="AR137" s="20">
        <v>266.79300000000001</v>
      </c>
      <c r="AS137" s="20">
        <v>175.44399999999999</v>
      </c>
      <c r="AT137" s="20">
        <v>21.802</v>
      </c>
      <c r="AU137" s="20">
        <v>31.754999999999999</v>
      </c>
      <c r="AV137" s="20">
        <v>240.25800000000001</v>
      </c>
      <c r="AW137" s="50">
        <f>IFERROR(AVERAGE(INDEX(BC:BC,IFERROR(MATCH($B137-Annex!$B$4/60,$B:$B),2)):BC137),IF(Data!$B$2="",0,"-"))</f>
        <v>5.4469376790117275E+141</v>
      </c>
      <c r="AX137" s="50">
        <f>IFERROR(AVERAGE(INDEX(BD:BD,IFERROR(MATCH($B137-Annex!$B$4/60,$B:$B),2)):BD137),IF(Data!$B$2="",0,"-"))</f>
        <v>-5.1208121737453842</v>
      </c>
      <c r="AY137" s="50">
        <f>IFERROR(AVERAGE(INDEX(BE:BE,IFERROR(MATCH($B137-Annex!$B$4/60,$B:$B),2)):BE137),IF(Data!$B$2="",0,"-"))</f>
        <v>44.386555118060869</v>
      </c>
      <c r="AZ137" s="50">
        <f>IFERROR(AVERAGE(INDEX(BF:BF,IFERROR(MATCH($B137-Annex!$B$4/60,$B:$B),2)):BF137),IF(Data!$B$2="",0,"-"))</f>
        <v>20.527916126916235</v>
      </c>
      <c r="BA137" s="50">
        <f>IFERROR(AVERAGE(INDEX(BG:BG,IFERROR(MATCH($B137-Annex!$B$4/60,$B:$B),2)):BG137),IF(Data!$B$2="",0,"-"))</f>
        <v>7.7813395414453246E+140</v>
      </c>
      <c r="BB137" s="50">
        <f>IFERROR(AVERAGE(INDEX(BH:BH,IFERROR(MATCH($B137-Annex!$B$4/60,$B:$B),2)):BH137),IF(Data!$B$2="",0,"-"))</f>
        <v>-1.9092857142857139E+36</v>
      </c>
      <c r="BC137" s="50">
        <f>IFERROR((5.670373*10^-8*(BI137+273.15)^4+((Annex!$B$5+Annex!$B$6)*(BI137-L137)+Annex!$B$7*(BI137-INDEX(BI:BI,IFERROR(MATCH($B137-Annex!$B$9/60,$B:$B),2)))/(60*($B137-INDEX($B:$B,IFERROR(MATCH($B137-Annex!$B$9/60,$B:$B),2)))))/Annex!$B$8)/1000,IF(Data!$B$2="",0,"-"))</f>
        <v>5.4469376790117275E+141</v>
      </c>
      <c r="BD137" s="50">
        <f>IFERROR((5.670373*10^-8*(BJ137+273.15)^4+((Annex!$B$5+Annex!$B$6)*(BJ137-O137)+Annex!$B$7*(BJ137-INDEX(BJ:BJ,IFERROR(MATCH($B137-Annex!$B$9/60,$B:$B),2)))/(60*($B137-INDEX($B:$B,IFERROR(MATCH($B137-Annex!$B$9/60,$B:$B),2)))))/Annex!$B$8)/1000,IF(Data!$B$2="",0,"-"))</f>
        <v>-52.214343472246625</v>
      </c>
      <c r="BE137" s="50">
        <f>IFERROR((5.670373*10^-8*(BK137+273.15)^4+((Annex!$B$5+Annex!$B$6)*(BK137-R137)+Annex!$B$7*(BK137-INDEX(BK:BK,IFERROR(MATCH($B137-Annex!$B$9/60,$B:$B),2)))/(60*($B137-INDEX($B:$B,IFERROR(MATCH($B137-Annex!$B$9/60,$B:$B),2)))))/Annex!$B$8)/1000,IF(Data!$B$2="",0,"-"))</f>
        <v>71.942662578492843</v>
      </c>
      <c r="BF137" s="50">
        <f>IFERROR((5.670373*10^-8*(BL137+273.15)^4+((Annex!$B$5+Annex!$B$6)*(BL137-U137)+Annex!$B$7*(BL137-INDEX(BL:BL,IFERROR(MATCH($B137-Annex!$B$9/60,$B:$B),2)))/(60*($B137-INDEX($B:$B,IFERROR(MATCH($B137-Annex!$B$9/60,$B:$B),2)))))/Annex!$B$8)/1000,IF(Data!$B$2="",0,"-"))</f>
        <v>94.710588245310191</v>
      </c>
      <c r="BG137" s="50">
        <f>IFERROR((5.670373*10^-8*(BM137+273.15)^4+((Annex!$B$5+Annex!$B$6)*(BM137-X137)+Annex!$B$7*(BM137-INDEX(BM:BM,IFERROR(MATCH($B137-Annex!$B$9/60,$B:$B),2)))/(60*($B137-INDEX($B:$B,IFERROR(MATCH($B137-Annex!$B$9/60,$B:$B),2)))))/Annex!$B$8)/1000,IF(Data!$B$2="",0,"-"))</f>
        <v>33.124931360429564</v>
      </c>
      <c r="BH137" s="50">
        <f>IFERROR((5.670373*10^-8*(BN137+273.15)^4+((Annex!$B$5+Annex!$B$6)*(BN137-AA137)+Annex!$B$7*(BN137-INDEX(BN:BN,IFERROR(MATCH($B137-Annex!$B$9/60,$B:$B),2)))/(60*($B137-INDEX($B:$B,IFERROR(MATCH($B137-Annex!$B$9/60,$B:$B),2)))))/Annex!$B$8)/1000,IF(Data!$B$2="",0,"-"))</f>
        <v>53.624992853943972</v>
      </c>
      <c r="BI137" s="20">
        <v>9.8999999999999993E+37</v>
      </c>
      <c r="BJ137" s="20">
        <v>128.80799999999999</v>
      </c>
      <c r="BK137" s="20">
        <v>450.108</v>
      </c>
      <c r="BL137" s="20">
        <v>461.714</v>
      </c>
      <c r="BM137" s="20">
        <v>980.59799999999996</v>
      </c>
      <c r="BN137" s="20">
        <v>623.17200000000003</v>
      </c>
    </row>
    <row r="138" spans="1:66" x14ac:dyDescent="0.3">
      <c r="A138" s="5">
        <v>137</v>
      </c>
      <c r="B138" s="19">
        <v>12.106666672043502</v>
      </c>
      <c r="C138" s="20">
        <v>161.45022499999999</v>
      </c>
      <c r="D138" s="20">
        <v>160.79808800000001</v>
      </c>
      <c r="E138" s="20">
        <v>214.49863300000001</v>
      </c>
      <c r="F138" s="49">
        <f>IFERROR(SUM(C138:E138),IF(Data!$B$2="",0,"-"))</f>
        <v>536.74694599999998</v>
      </c>
      <c r="G138" s="50">
        <f>IFERROR(F138-Annex!$B$10,IF(Data!$B$2="",0,"-"))</f>
        <v>110.13894599999998</v>
      </c>
      <c r="H138" s="50">
        <f>IFERROR(AVERAGE(INDEX(G:G,IFERROR(MATCH($B138-Annex!$B$12/60,$B:$B),2)):G138),IF(Data!$B$2="",0,"-"))</f>
        <v>110.07955371428572</v>
      </c>
      <c r="I138" s="50">
        <f>IFERROR(-14000*(G138-INDEX(G:G,IFERROR(MATCH($B138-Annex!$B$11/60,$B:$B),2)))/(60*($B138-INDEX($B:$B,IFERROR(MATCH($B138-Annex!$B$11/60,$B:$B),2)))),IF(Data!$B$2="",0,"-"))</f>
        <v>545.44560042073022</v>
      </c>
      <c r="J138" s="50">
        <f>IFERROR(-14000*(H138-INDEX(H:H,IFERROR(MATCH($B138-Annex!$B$13/60,$B:$B),2)))/(60*($B138-INDEX($B:$B,IFERROR(MATCH($B138-Annex!$B$13/60,$B:$B),2)))),IF(Data!$B$2="",0,"-"))</f>
        <v>731.16696297893395</v>
      </c>
      <c r="K138" s="20">
        <v>1887.4434000000001</v>
      </c>
      <c r="L138" s="20">
        <v>675.971</v>
      </c>
      <c r="M138" s="20">
        <v>226.25399999999999</v>
      </c>
      <c r="N138" s="20">
        <v>70.962999999999994</v>
      </c>
      <c r="O138" s="20">
        <v>254.95</v>
      </c>
      <c r="P138" s="20">
        <v>453.04500000000002</v>
      </c>
      <c r="Q138" s="20">
        <v>426.91300000000001</v>
      </c>
      <c r="R138" s="20">
        <v>105.32</v>
      </c>
      <c r="S138" s="20">
        <v>207.89699999999999</v>
      </c>
      <c r="T138" s="20">
        <v>35.966000000000001</v>
      </c>
      <c r="U138" s="20">
        <v>143.11099999999999</v>
      </c>
      <c r="V138" s="20">
        <v>74.722999999999999</v>
      </c>
      <c r="W138" s="20">
        <v>504.673</v>
      </c>
      <c r="X138" s="20">
        <v>9.8999999999999993E+37</v>
      </c>
      <c r="Y138" s="20">
        <v>401.21100000000001</v>
      </c>
      <c r="Z138" s="20">
        <v>1081.06</v>
      </c>
      <c r="AA138" s="20">
        <v>9.8999999999999993E+37</v>
      </c>
      <c r="AB138" s="20">
        <v>-45.293999999999997</v>
      </c>
      <c r="AC138" s="20">
        <v>463.56200000000001</v>
      </c>
      <c r="AD138" s="20">
        <v>455.23599999999999</v>
      </c>
      <c r="AE138" s="20">
        <v>735.48599999999999</v>
      </c>
      <c r="AF138" s="20">
        <v>10.42</v>
      </c>
      <c r="AG138" s="20">
        <v>194.929</v>
      </c>
      <c r="AH138" s="50">
        <f>IFERROR(AVERAGE(INDEX(AL:AL,IFERROR(MATCH($B138-Annex!$B$4/60,$B:$B),2)):AL138),IF(Data!$B$2="",0,"-"))</f>
        <v>121.53817016766618</v>
      </c>
      <c r="AI138" s="50">
        <f>IFERROR(AVERAGE(INDEX(AM:AM,IFERROR(MATCH($B138-Annex!$B$4/60,$B:$B),2)):AM138),IF(Data!$B$2="",0,"-"))</f>
        <v>10.716195428811991</v>
      </c>
      <c r="AJ138" s="50">
        <f>IFERROR(AVERAGE(INDEX(AN:AN,IFERROR(MATCH($B138-Annex!$B$4/60,$B:$B),2)):AN138),IF(Data!$B$2="",0,"-"))</f>
        <v>9.7955556651986431</v>
      </c>
      <c r="AK138" s="50">
        <f>IFERROR(AVERAGE(INDEX(AO:AO,IFERROR(MATCH($B138-Annex!$B$4/60,$B:$B),2)):AO138),IF(Data!$B$2="",0,"-"))</f>
        <v>2.7692574556167528</v>
      </c>
      <c r="AL138" s="50">
        <f>IFERROR((5.670373*10^-8*(AP138+273.15)^4+((Annex!$B$5+Annex!$B$6)*(AP138-L138)+Annex!$B$7*(AP138-INDEX(AP:AP,IFERROR(MATCH($B138-Annex!$B$9/60,$B:$B),2)))/(60*($B138-INDEX($B:$B,IFERROR(MATCH($B138-Annex!$B$9/60,$B:$B),2)))))/Annex!$B$8)/1000,IF(Data!$B$2="",0,"-"))</f>
        <v>126.16748540234752</v>
      </c>
      <c r="AM138" s="50">
        <f>IFERROR((5.670373*10^-8*(AQ138+273.15)^4+((Annex!$B$5+Annex!$B$6)*(AQ138-O138)+Annex!$B$7*(AQ138-INDEX(AQ:AQ,IFERROR(MATCH($B138-Annex!$B$9/60,$B:$B),2)))/(60*($B138-INDEX($B:$B,IFERROR(MATCH($B138-Annex!$B$9/60,$B:$B),2)))))/Annex!$B$8)/1000,IF(Data!$B$2="",0,"-"))</f>
        <v>67.450993940607347</v>
      </c>
      <c r="AN138" s="50">
        <f>IFERROR((5.670373*10^-8*(AR138+273.15)^4+((Annex!$B$5+Annex!$B$6)*(AR138-R138)+Annex!$B$7*(AR138-INDEX(AR:AR,IFERROR(MATCH($B138-Annex!$B$9/60,$B:$B),2)))/(60*($B138-INDEX($B:$B,IFERROR(MATCH($B138-Annex!$B$9/60,$B:$B),2)))))/Annex!$B$8)/1000,IF(Data!$B$2="",0,"-"))</f>
        <v>-71.297202473119484</v>
      </c>
      <c r="AO138" s="50">
        <f>IFERROR((5.670373*10^-8*(AS138+273.15)^4+((Annex!$B$5+Annex!$B$6)*(AS138-U138)+Annex!$B$7*(AS138-INDEX(AS:AS,IFERROR(MATCH($B138-Annex!$B$9/60,$B:$B),2)))/(60*($B138-INDEX($B:$B,IFERROR(MATCH($B138-Annex!$B$9/60,$B:$B),2)))))/Annex!$B$8)/1000,IF(Data!$B$2="",0,"-"))</f>
        <v>-71.87596615182099</v>
      </c>
      <c r="AP138" s="20">
        <v>920.71</v>
      </c>
      <c r="AQ138" s="20">
        <v>302.08499999999998</v>
      </c>
      <c r="AR138" s="20">
        <v>297.02499999999998</v>
      </c>
      <c r="AS138" s="20">
        <v>135.81200000000001</v>
      </c>
      <c r="AT138" s="20">
        <v>21.687000000000001</v>
      </c>
      <c r="AU138" s="20">
        <v>31.8</v>
      </c>
      <c r="AV138" s="20">
        <v>64.721000000000004</v>
      </c>
      <c r="AW138" s="50">
        <f>IFERROR(AVERAGE(INDEX(BC:BC,IFERROR(MATCH($B138-Annex!$B$4/60,$B:$B),2)):BC138),IF(Data!$B$2="",0,"-"))</f>
        <v>5.4469376790117275E+141</v>
      </c>
      <c r="AX138" s="50">
        <f>IFERROR(AVERAGE(INDEX(BD:BD,IFERROR(MATCH($B138-Annex!$B$4/60,$B:$B),2)):BD138),IF(Data!$B$2="",0,"-"))</f>
        <v>-11.830631517641084</v>
      </c>
      <c r="AY138" s="50">
        <f>IFERROR(AVERAGE(INDEX(BE:BE,IFERROR(MATCH($B138-Annex!$B$4/60,$B:$B),2)):BE138),IF(Data!$B$2="",0,"-"))</f>
        <v>47.50844565608746</v>
      </c>
      <c r="AZ138" s="50">
        <f>IFERROR(AVERAGE(INDEX(BF:BF,IFERROR(MATCH($B138-Annex!$B$4/60,$B:$B),2)):BF138),IF(Data!$B$2="",0,"-"))</f>
        <v>8.5675933850932502</v>
      </c>
      <c r="BA138" s="50">
        <f>IFERROR(AVERAGE(INDEX(BG:BG,IFERROR(MATCH($B138-Annex!$B$4/60,$B:$B),2)):BG138),IF(Data!$B$2="",0,"-"))</f>
        <v>7.7813395414453246E+140</v>
      </c>
      <c r="BB138" s="50">
        <f>IFERROR(AVERAGE(INDEX(BH:BH,IFERROR(MATCH($B138-Annex!$B$4/60,$B:$B),2)):BH138),IF(Data!$B$2="",0,"-"))</f>
        <v>-1.9092857142857139E+36</v>
      </c>
      <c r="BC138" s="50">
        <f>IFERROR((5.670373*10^-8*(BI138+273.15)^4+((Annex!$B$5+Annex!$B$6)*(BI138-L138)+Annex!$B$7*(BI138-INDEX(BI:BI,IFERROR(MATCH($B138-Annex!$B$9/60,$B:$B),2)))/(60*($B138-INDEX($B:$B,IFERROR(MATCH($B138-Annex!$B$9/60,$B:$B),2)))))/Annex!$B$8)/1000,IF(Data!$B$2="",0,"-"))</f>
        <v>5.4469376790117275E+141</v>
      </c>
      <c r="BD138" s="50">
        <f>IFERROR((5.670373*10^-8*(BJ138+273.15)^4+((Annex!$B$5+Annex!$B$6)*(BJ138-O138)+Annex!$B$7*(BJ138-INDEX(BJ:BJ,IFERROR(MATCH($B138-Annex!$B$9/60,$B:$B),2)))/(60*($B138-INDEX($B:$B,IFERROR(MATCH($B138-Annex!$B$9/60,$B:$B),2)))))/Annex!$B$8)/1000,IF(Data!$B$2="",0,"-"))</f>
        <v>-27.107600466646382</v>
      </c>
      <c r="BE138" s="50">
        <f>IFERROR((5.670373*10^-8*(BK138+273.15)^4+((Annex!$B$5+Annex!$B$6)*(BK138-R138)+Annex!$B$7*(BK138-INDEX(BK:BK,IFERROR(MATCH($B138-Annex!$B$9/60,$B:$B),2)))/(60*($B138-INDEX($B:$B,IFERROR(MATCH($B138-Annex!$B$9/60,$B:$B),2)))))/Annex!$B$8)/1000,IF(Data!$B$2="",0,"-"))</f>
        <v>19.954060824215851</v>
      </c>
      <c r="BF138" s="50">
        <f>IFERROR((5.670373*10^-8*(BL138+273.15)^4+((Annex!$B$5+Annex!$B$6)*(BL138-U138)+Annex!$B$7*(BL138-INDEX(BL:BL,IFERROR(MATCH($B138-Annex!$B$9/60,$B:$B),2)))/(60*($B138-INDEX($B:$B,IFERROR(MATCH($B138-Annex!$B$9/60,$B:$B),2)))))/Annex!$B$8)/1000,IF(Data!$B$2="",0,"-"))</f>
        <v>-58.065781551873286</v>
      </c>
      <c r="BG138" s="50">
        <f>IFERROR((5.670373*10^-8*(BM138+273.15)^4+((Annex!$B$5+Annex!$B$6)*(BM138-X138)+Annex!$B$7*(BM138-INDEX(BM:BM,IFERROR(MATCH($B138-Annex!$B$9/60,$B:$B),2)))/(60*($B138-INDEX($B:$B,IFERROR(MATCH($B138-Annex!$B$9/60,$B:$B),2)))))/Annex!$B$8)/1000,IF(Data!$B$2="",0,"-"))</f>
        <v>-2.2274999999999997E+36</v>
      </c>
      <c r="BH138" s="50">
        <f>IFERROR((5.670373*10^-8*(BN138+273.15)^4+((Annex!$B$5+Annex!$B$6)*(BN138-AA138)+Annex!$B$7*(BN138-INDEX(BN:BN,IFERROR(MATCH($B138-Annex!$B$9/60,$B:$B),2)))/(60*($B138-INDEX($B:$B,IFERROR(MATCH($B138-Annex!$B$9/60,$B:$B),2)))))/Annex!$B$8)/1000,IF(Data!$B$2="",0,"-"))</f>
        <v>-2.2274999999999997E+36</v>
      </c>
      <c r="BI138" s="20">
        <v>9.8999999999999993E+37</v>
      </c>
      <c r="BJ138" s="20">
        <v>205.96299999999999</v>
      </c>
      <c r="BK138" s="20">
        <v>398.93799999999999</v>
      </c>
      <c r="BL138" s="20">
        <v>392.53800000000001</v>
      </c>
      <c r="BM138" s="20">
        <v>1056.7650000000001</v>
      </c>
      <c r="BN138" s="20">
        <v>674.03</v>
      </c>
    </row>
    <row r="139" spans="1:66" x14ac:dyDescent="0.3">
      <c r="A139" s="5">
        <v>138</v>
      </c>
      <c r="B139" s="19">
        <v>12.198666671756655</v>
      </c>
      <c r="C139" s="20">
        <v>160.58206999999999</v>
      </c>
      <c r="D139" s="20">
        <v>160.11640399999999</v>
      </c>
      <c r="E139" s="20">
        <v>214.149068</v>
      </c>
      <c r="F139" s="49">
        <f>IFERROR(SUM(C139:E139),IF(Data!$B$2="",0,"-"))</f>
        <v>534.84754199999998</v>
      </c>
      <c r="G139" s="50">
        <f>IFERROR(F139-Annex!$B$10,IF(Data!$B$2="",0,"-"))</f>
        <v>108.23954199999997</v>
      </c>
      <c r="H139" s="50">
        <f>IFERROR(AVERAGE(INDEX(G:G,IFERROR(MATCH($B139-Annex!$B$12/60,$B:$B),2)):G139),IF(Data!$B$2="",0,"-"))</f>
        <v>109.70776114285715</v>
      </c>
      <c r="I139" s="50">
        <f>IFERROR(-14000*(G139-INDEX(G:G,IFERROR(MATCH($B139-Annex!$B$11/60,$B:$B),2)))/(60*($B139-INDEX($B:$B,IFERROR(MATCH($B139-Annex!$B$11/60,$B:$B),2)))),IF(Data!$B$2="",0,"-"))</f>
        <v>944.28829425944832</v>
      </c>
      <c r="J139" s="50">
        <f>IFERROR(-14000*(H139-INDEX(H:H,IFERROR(MATCH($B139-Annex!$B$13/60,$B:$B),2)))/(60*($B139-INDEX($B:$B,IFERROR(MATCH($B139-Annex!$B$13/60,$B:$B),2)))),IF(Data!$B$2="",0,"-"))</f>
        <v>761.59502983903826</v>
      </c>
      <c r="K139" s="20">
        <v>1112.66515</v>
      </c>
      <c r="L139" s="20">
        <v>693.92399999999998</v>
      </c>
      <c r="M139" s="20">
        <v>281.20699999999999</v>
      </c>
      <c r="N139" s="20">
        <v>9.8999999999999993E+37</v>
      </c>
      <c r="O139" s="20">
        <v>414.488</v>
      </c>
      <c r="P139" s="20">
        <v>-23.672000000000001</v>
      </c>
      <c r="Q139" s="20">
        <v>445.82799999999997</v>
      </c>
      <c r="R139" s="20">
        <v>42.619</v>
      </c>
      <c r="S139" s="20">
        <v>641.21</v>
      </c>
      <c r="T139" s="20">
        <v>115.86</v>
      </c>
      <c r="U139" s="20">
        <v>127.726</v>
      </c>
      <c r="V139" s="20">
        <v>9.8999999999999993E+37</v>
      </c>
      <c r="W139" s="20">
        <v>57.103999999999999</v>
      </c>
      <c r="X139" s="20">
        <v>9.8999999999999993E+37</v>
      </c>
      <c r="Y139" s="20">
        <v>452.40100000000001</v>
      </c>
      <c r="Z139" s="20">
        <v>9.8999999999999993E+37</v>
      </c>
      <c r="AA139" s="20">
        <v>9.8999999999999993E+37</v>
      </c>
      <c r="AB139" s="20">
        <v>141.096</v>
      </c>
      <c r="AC139" s="20">
        <v>86.114000000000004</v>
      </c>
      <c r="AD139" s="20">
        <v>10.146000000000001</v>
      </c>
      <c r="AE139" s="20">
        <v>759.27200000000005</v>
      </c>
      <c r="AF139" s="20">
        <v>585.90899999999999</v>
      </c>
      <c r="AG139" s="20">
        <v>358.97899999999998</v>
      </c>
      <c r="AH139" s="50">
        <f>IFERROR(AVERAGE(INDEX(AL:AL,IFERROR(MATCH($B139-Annex!$B$4/60,$B:$B),2)):AL139),IF(Data!$B$2="",0,"-"))</f>
        <v>123.08243956141628</v>
      </c>
      <c r="AI139" s="50">
        <f>IFERROR(AVERAGE(INDEX(AM:AM,IFERROR(MATCH($B139-Annex!$B$4/60,$B:$B),2)):AM139),IF(Data!$B$2="",0,"-"))</f>
        <v>-3.1093025698145573</v>
      </c>
      <c r="AJ139" s="50">
        <f>IFERROR(AVERAGE(INDEX(AN:AN,IFERROR(MATCH($B139-Annex!$B$4/60,$B:$B),2)):AN139),IF(Data!$B$2="",0,"-"))</f>
        <v>3.2462436454081454</v>
      </c>
      <c r="AK139" s="50">
        <f>IFERROR(AVERAGE(INDEX(AO:AO,IFERROR(MATCH($B139-Annex!$B$4/60,$B:$B),2)):AO139),IF(Data!$B$2="",0,"-"))</f>
        <v>-3.038531169271645</v>
      </c>
      <c r="AL139" s="50">
        <f>IFERROR((5.670373*10^-8*(AP139+273.15)^4+((Annex!$B$5+Annex!$B$6)*(AP139-L139)+Annex!$B$7*(AP139-INDEX(AP:AP,IFERROR(MATCH($B139-Annex!$B$9/60,$B:$B),2)))/(60*($B139-INDEX($B:$B,IFERROR(MATCH($B139-Annex!$B$9/60,$B:$B),2)))))/Annex!$B$8)/1000,IF(Data!$B$2="",0,"-"))</f>
        <v>127.37729539103815</v>
      </c>
      <c r="AM139" s="50">
        <f>IFERROR((5.670373*10^-8*(AQ139+273.15)^4+((Annex!$B$5+Annex!$B$6)*(AQ139-O139)+Annex!$B$7*(AQ139-INDEX(AQ:AQ,IFERROR(MATCH($B139-Annex!$B$9/60,$B:$B),2)))/(60*($B139-INDEX($B:$B,IFERROR(MATCH($B139-Annex!$B$9/60,$B:$B),2)))))/Annex!$B$8)/1000,IF(Data!$B$2="",0,"-"))</f>
        <v>-75.736227385267327</v>
      </c>
      <c r="AN139" s="50">
        <f>IFERROR((5.670373*10^-8*(AR139+273.15)^4+((Annex!$B$5+Annex!$B$6)*(AR139-R139)+Annex!$B$7*(AR139-INDEX(AR:AR,IFERROR(MATCH($B139-Annex!$B$9/60,$B:$B),2)))/(60*($B139-INDEX($B:$B,IFERROR(MATCH($B139-Annex!$B$9/60,$B:$B),2)))))/Annex!$B$8)/1000,IF(Data!$B$2="",0,"-"))</f>
        <v>24.469642956460138</v>
      </c>
      <c r="AO139" s="50">
        <f>IFERROR((5.670373*10^-8*(AS139+273.15)^4+((Annex!$B$5+Annex!$B$6)*(AS139-U139)+Annex!$B$7*(AS139-INDEX(AS:AS,IFERROR(MATCH($B139-Annex!$B$9/60,$B:$B),2)))/(60*($B139-INDEX($B:$B,IFERROR(MATCH($B139-Annex!$B$9/60,$B:$B),2)))))/Annex!$B$8)/1000,IF(Data!$B$2="",0,"-"))</f>
        <v>44.047641225593445</v>
      </c>
      <c r="AP139" s="20">
        <v>925.87099999999998</v>
      </c>
      <c r="AQ139" s="20">
        <v>225.39699999999999</v>
      </c>
      <c r="AR139" s="20">
        <v>294.01600000000002</v>
      </c>
      <c r="AS139" s="20">
        <v>253.00399999999999</v>
      </c>
      <c r="AT139" s="20">
        <v>21.696999999999999</v>
      </c>
      <c r="AU139" s="20">
        <v>31.914999999999999</v>
      </c>
      <c r="AV139" s="20">
        <v>197.251</v>
      </c>
      <c r="AW139" s="50">
        <f>IFERROR(AVERAGE(INDEX(BC:BC,IFERROR(MATCH($B139-Annex!$B$4/60,$B:$B),2)):BC139),IF(Data!$B$2="",0,"-"))</f>
        <v>5.4469376790117275E+141</v>
      </c>
      <c r="AX139" s="50">
        <f>IFERROR(AVERAGE(INDEX(BD:BD,IFERROR(MATCH($B139-Annex!$B$4/60,$B:$B),2)):BD139),IF(Data!$B$2="",0,"-"))</f>
        <v>-17.010861009543103</v>
      </c>
      <c r="AY139" s="50">
        <f>IFERROR(AVERAGE(INDEX(BE:BE,IFERROR(MATCH($B139-Annex!$B$4/60,$B:$B),2)):BE139),IF(Data!$B$2="",0,"-"))</f>
        <v>38.89992917238213</v>
      </c>
      <c r="AZ139" s="50">
        <f>IFERROR(AVERAGE(INDEX(BF:BF,IFERROR(MATCH($B139-Annex!$B$4/60,$B:$B),2)):BF139),IF(Data!$B$2="",0,"-"))</f>
        <v>21.847652056362872</v>
      </c>
      <c r="BA139" s="50">
        <f>IFERROR(AVERAGE(INDEX(BG:BG,IFERROR(MATCH($B139-Annex!$B$4/60,$B:$B),2)):BG139),IF(Data!$B$2="",0,"-"))</f>
        <v>7.7813395414453246E+140</v>
      </c>
      <c r="BB139" s="50">
        <f>IFERROR(AVERAGE(INDEX(BH:BH,IFERROR(MATCH($B139-Annex!$B$4/60,$B:$B),2)):BH139),IF(Data!$B$2="",0,"-"))</f>
        <v>-1.9092857142857139E+36</v>
      </c>
      <c r="BC139" s="50">
        <f>IFERROR((5.670373*10^-8*(BI139+273.15)^4+((Annex!$B$5+Annex!$B$6)*(BI139-L139)+Annex!$B$7*(BI139-INDEX(BI:BI,IFERROR(MATCH($B139-Annex!$B$9/60,$B:$B),2)))/(60*($B139-INDEX($B:$B,IFERROR(MATCH($B139-Annex!$B$9/60,$B:$B),2)))))/Annex!$B$8)/1000,IF(Data!$B$2="",0,"-"))</f>
        <v>5.4469376790117275E+141</v>
      </c>
      <c r="BD139" s="50">
        <f>IFERROR((5.670373*10^-8*(BJ139+273.15)^4+((Annex!$B$5+Annex!$B$6)*(BJ139-O139)+Annex!$B$7*(BJ139-INDEX(BJ:BJ,IFERROR(MATCH($B139-Annex!$B$9/60,$B:$B),2)))/(60*($B139-INDEX($B:$B,IFERROR(MATCH($B139-Annex!$B$9/60,$B:$B),2)))))/Annex!$B$8)/1000,IF(Data!$B$2="",0,"-"))</f>
        <v>47.07750625500308</v>
      </c>
      <c r="BE139" s="50">
        <f>IFERROR((5.670373*10^-8*(BK139+273.15)^4+((Annex!$B$5+Annex!$B$6)*(BK139-R139)+Annex!$B$7*(BK139-INDEX(BK:BK,IFERROR(MATCH($B139-Annex!$B$9/60,$B:$B),2)))/(60*($B139-INDEX($B:$B,IFERROR(MATCH($B139-Annex!$B$9/60,$B:$B),2)))))/Annex!$B$8)/1000,IF(Data!$B$2="",0,"-"))</f>
        <v>-16.495677373368505</v>
      </c>
      <c r="BF139" s="50">
        <f>IFERROR((5.670373*10^-8*(BL139+273.15)^4+((Annex!$B$5+Annex!$B$6)*(BL139-U139)+Annex!$B$7*(BL139-INDEX(BL:BL,IFERROR(MATCH($B139-Annex!$B$9/60,$B:$B),2)))/(60*($B139-INDEX($B:$B,IFERROR(MATCH($B139-Annex!$B$9/60,$B:$B),2)))))/Annex!$B$8)/1000,IF(Data!$B$2="",0,"-"))</f>
        <v>-6.6952938071903043</v>
      </c>
      <c r="BG139" s="50">
        <f>IFERROR((5.670373*10^-8*(BM139+273.15)^4+((Annex!$B$5+Annex!$B$6)*(BM139-X139)+Annex!$B$7*(BM139-INDEX(BM:BM,IFERROR(MATCH($B139-Annex!$B$9/60,$B:$B),2)))/(60*($B139-INDEX($B:$B,IFERROR(MATCH($B139-Annex!$B$9/60,$B:$B),2)))))/Annex!$B$8)/1000,IF(Data!$B$2="",0,"-"))</f>
        <v>-2.2274999999999997E+36</v>
      </c>
      <c r="BH139" s="50">
        <f>IFERROR((5.670373*10^-8*(BN139+273.15)^4+((Annex!$B$5+Annex!$B$6)*(BN139-AA139)+Annex!$B$7*(BN139-INDEX(BN:BN,IFERROR(MATCH($B139-Annex!$B$9/60,$B:$B),2)))/(60*($B139-INDEX($B:$B,IFERROR(MATCH($B139-Annex!$B$9/60,$B:$B),2)))))/Annex!$B$8)/1000,IF(Data!$B$2="",0,"-"))</f>
        <v>-2.2274999999999997E+36</v>
      </c>
      <c r="BI139" s="20">
        <v>9.8999999999999993E+37</v>
      </c>
      <c r="BJ139" s="20">
        <v>229</v>
      </c>
      <c r="BK139" s="20">
        <v>378.09800000000001</v>
      </c>
      <c r="BL139" s="20">
        <v>408.589</v>
      </c>
      <c r="BM139" s="20">
        <v>1194.296</v>
      </c>
      <c r="BN139" s="20">
        <v>624.53</v>
      </c>
    </row>
    <row r="140" spans="1:66" x14ac:dyDescent="0.3">
      <c r="A140" s="5">
        <v>139</v>
      </c>
      <c r="B140" s="19">
        <v>12.285000002011657</v>
      </c>
      <c r="C140" s="20">
        <v>160.31113199999999</v>
      </c>
      <c r="D140" s="20">
        <v>160.069976</v>
      </c>
      <c r="E140" s="20">
        <v>214.14254600000001</v>
      </c>
      <c r="F140" s="49">
        <f>IFERROR(SUM(C140:E140),IF(Data!$B$2="",0,"-"))</f>
        <v>534.52365399999996</v>
      </c>
      <c r="G140" s="50">
        <f>IFERROR(F140-Annex!$B$10,IF(Data!$B$2="",0,"-"))</f>
        <v>107.91565399999996</v>
      </c>
      <c r="H140" s="50">
        <f>IFERROR(AVERAGE(INDEX(G:G,IFERROR(MATCH($B140-Annex!$B$12/60,$B:$B),2)):G140),IF(Data!$B$2="",0,"-"))</f>
        <v>109.32553785714283</v>
      </c>
      <c r="I140" s="50">
        <f>IFERROR(-14000*(G140-INDEX(G:G,IFERROR(MATCH($B140-Annex!$B$11/60,$B:$B),2)))/(60*($B140-INDEX($B:$B,IFERROR(MATCH($B140-Annex!$B$11/60,$B:$B),2)))),IF(Data!$B$2="",0,"-"))</f>
        <v>924.88653340556539</v>
      </c>
      <c r="J140" s="50">
        <f>IFERROR(-14000*(H140-INDEX(H:H,IFERROR(MATCH($B140-Annex!$B$13/60,$B:$B),2)))/(60*($B140-INDEX($B:$B,IFERROR(MATCH($B140-Annex!$B$13/60,$B:$B),2)))),IF(Data!$B$2="",0,"-"))</f>
        <v>792.09378143528886</v>
      </c>
      <c r="K140" s="20">
        <v>868.55072099999995</v>
      </c>
      <c r="L140" s="20">
        <v>723.2</v>
      </c>
      <c r="M140" s="20">
        <v>1132.21</v>
      </c>
      <c r="N140" s="20">
        <v>9.8999999999999993E+37</v>
      </c>
      <c r="O140" s="20">
        <v>524.81299999999999</v>
      </c>
      <c r="P140" s="20">
        <v>-52.042999999999999</v>
      </c>
      <c r="Q140" s="20">
        <v>391.19600000000003</v>
      </c>
      <c r="R140" s="20">
        <v>83.036000000000001</v>
      </c>
      <c r="S140" s="20">
        <v>637.83199999999999</v>
      </c>
      <c r="T140" s="20">
        <v>328.06799999999998</v>
      </c>
      <c r="U140" s="20">
        <v>192.41300000000001</v>
      </c>
      <c r="V140" s="20">
        <v>-121.76300000000001</v>
      </c>
      <c r="W140" s="20">
        <v>-60.459000000000003</v>
      </c>
      <c r="X140" s="20">
        <v>338.053</v>
      </c>
      <c r="Y140" s="20">
        <v>370.303</v>
      </c>
      <c r="Z140" s="20">
        <v>9.8999999999999993E+37</v>
      </c>
      <c r="AA140" s="20">
        <v>-121.55800000000001</v>
      </c>
      <c r="AB140" s="20">
        <v>307.36799999999999</v>
      </c>
      <c r="AC140" s="20">
        <v>140.88300000000001</v>
      </c>
      <c r="AD140" s="20">
        <v>-194.352</v>
      </c>
      <c r="AE140" s="20">
        <v>666.52700000000004</v>
      </c>
      <c r="AF140" s="20">
        <v>634.07299999999998</v>
      </c>
      <c r="AG140" s="20">
        <v>513.67399999999998</v>
      </c>
      <c r="AH140" s="50">
        <f>IFERROR(AVERAGE(INDEX(AL:AL,IFERROR(MATCH($B140-Annex!$B$4/60,$B:$B),2)):AL140),IF(Data!$B$2="",0,"-"))</f>
        <v>124.56328479764758</v>
      </c>
      <c r="AI140" s="50">
        <f>IFERROR(AVERAGE(INDEX(AM:AM,IFERROR(MATCH($B140-Annex!$B$4/60,$B:$B),2)):AM140),IF(Data!$B$2="",0,"-"))</f>
        <v>2.5006473321400202</v>
      </c>
      <c r="AJ140" s="50">
        <f>IFERROR(AVERAGE(INDEX(AN:AN,IFERROR(MATCH($B140-Annex!$B$4/60,$B:$B),2)):AN140),IF(Data!$B$2="",0,"-"))</f>
        <v>-12.419676890444011</v>
      </c>
      <c r="AK140" s="50">
        <f>IFERROR(AVERAGE(INDEX(AO:AO,IFERROR(MATCH($B140-Annex!$B$4/60,$B:$B),2)):AO140),IF(Data!$B$2="",0,"-"))</f>
        <v>-20.545708097991987</v>
      </c>
      <c r="AL140" s="50">
        <f>IFERROR((5.670373*10^-8*(AP140+273.15)^4+((Annex!$B$5+Annex!$B$6)*(AP140-L140)+Annex!$B$7*(AP140-INDEX(AP:AP,IFERROR(MATCH($B140-Annex!$B$9/60,$B:$B),2)))/(60*($B140-INDEX($B:$B,IFERROR(MATCH($B140-Annex!$B$9/60,$B:$B),2)))))/Annex!$B$8)/1000,IF(Data!$B$2="",0,"-"))</f>
        <v>128.32398754691195</v>
      </c>
      <c r="AM140" s="50">
        <f>IFERROR((5.670373*10^-8*(AQ140+273.15)^4+((Annex!$B$5+Annex!$B$6)*(AQ140-O140)+Annex!$B$7*(AQ140-INDEX(AQ:AQ,IFERROR(MATCH($B140-Annex!$B$9/60,$B:$B),2)))/(60*($B140-INDEX($B:$B,IFERROR(MATCH($B140-Annex!$B$9/60,$B:$B),2)))))/Annex!$B$8)/1000,IF(Data!$B$2="",0,"-"))</f>
        <v>22.03143750742155</v>
      </c>
      <c r="AN140" s="50">
        <f>IFERROR((5.670373*10^-8*(AR140+273.15)^4+((Annex!$B$5+Annex!$B$6)*(AR140-R140)+Annex!$B$7*(AR140-INDEX(AR:AR,IFERROR(MATCH($B140-Annex!$B$9/60,$B:$B),2)))/(60*($B140-INDEX($B:$B,IFERROR(MATCH($B140-Annex!$B$9/60,$B:$B),2)))))/Annex!$B$8)/1000,IF(Data!$B$2="",0,"-"))</f>
        <v>-71.724039137948026</v>
      </c>
      <c r="AO140" s="50">
        <f>IFERROR((5.670373*10^-8*(AS140+273.15)^4+((Annex!$B$5+Annex!$B$6)*(AS140-U140)+Annex!$B$7*(AS140-INDEX(AS:AS,IFERROR(MATCH($B140-Annex!$B$9/60,$B:$B),2)))/(60*($B140-INDEX($B:$B,IFERROR(MATCH($B140-Annex!$B$9/60,$B:$B),2)))))/Annex!$B$8)/1000,IF(Data!$B$2="",0,"-"))</f>
        <v>-36.779310490055266</v>
      </c>
      <c r="AP140" s="20">
        <v>930.322</v>
      </c>
      <c r="AQ140" s="20">
        <v>339.24299999999999</v>
      </c>
      <c r="AR140" s="20">
        <v>144.50899999999999</v>
      </c>
      <c r="AS140" s="20">
        <v>65.173000000000002</v>
      </c>
      <c r="AT140" s="20">
        <v>21.943999999999999</v>
      </c>
      <c r="AU140" s="20">
        <v>31.896000000000001</v>
      </c>
      <c r="AV140" s="20">
        <v>350.5</v>
      </c>
      <c r="AW140" s="50">
        <f>IFERROR(AVERAGE(INDEX(BC:BC,IFERROR(MATCH($B140-Annex!$B$4/60,$B:$B),2)):BC140),IF(Data!$B$2="",0,"-"))</f>
        <v>5.4469376790117275E+141</v>
      </c>
      <c r="AX140" s="50">
        <f>IFERROR(AVERAGE(INDEX(BD:BD,IFERROR(MATCH($B140-Annex!$B$4/60,$B:$B),2)):BD140),IF(Data!$B$2="",0,"-"))</f>
        <v>-16.232697635984106</v>
      </c>
      <c r="AY140" s="50">
        <f>IFERROR(AVERAGE(INDEX(BE:BE,IFERROR(MATCH($B140-Annex!$B$4/60,$B:$B),2)):BE140),IF(Data!$B$2="",0,"-"))</f>
        <v>13.370768400801827</v>
      </c>
      <c r="AZ140" s="50">
        <f>IFERROR(AVERAGE(INDEX(BF:BF,IFERROR(MATCH($B140-Annex!$B$4/60,$B:$B),2)):BF140),IF(Data!$B$2="",0,"-"))</f>
        <v>44.500873161909524</v>
      </c>
      <c r="BA140" s="50">
        <f>IFERROR(AVERAGE(INDEX(BG:BG,IFERROR(MATCH($B140-Annex!$B$4/60,$B:$B),2)):BG140),IF(Data!$B$2="",0,"-"))</f>
        <v>-8.2316198090210501E+36</v>
      </c>
      <c r="BB140" s="50">
        <f>IFERROR(AVERAGE(INDEX(BH:BH,IFERROR(MATCH($B140-Annex!$B$4/60,$B:$B),2)):BH140),IF(Data!$B$2="",0,"-"))</f>
        <v>-1.5910714285714281E+36</v>
      </c>
      <c r="BC140" s="50">
        <f>IFERROR((5.670373*10^-8*(BI140+273.15)^4+((Annex!$B$5+Annex!$B$6)*(BI140-L140)+Annex!$B$7*(BI140-INDEX(BI:BI,IFERROR(MATCH($B140-Annex!$B$9/60,$B:$B),2)))/(60*($B140-INDEX($B:$B,IFERROR(MATCH($B140-Annex!$B$9/60,$B:$B),2)))))/Annex!$B$8)/1000,IF(Data!$B$2="",0,"-"))</f>
        <v>5.4469376790117275E+141</v>
      </c>
      <c r="BD140" s="50">
        <f>IFERROR((5.670373*10^-8*(BJ140+273.15)^4+((Annex!$B$5+Annex!$B$6)*(BJ140-O140)+Annex!$B$7*(BJ140-INDEX(BJ:BJ,IFERROR(MATCH($B140-Annex!$B$9/60,$B:$B),2)))/(60*($B140-INDEX($B:$B,IFERROR(MATCH($B140-Annex!$B$9/60,$B:$B),2)))))/Annex!$B$8)/1000,IF(Data!$B$2="",0,"-"))</f>
        <v>40.436999223074658</v>
      </c>
      <c r="BE140" s="50">
        <f>IFERROR((5.670373*10^-8*(BK140+273.15)^4+((Annex!$B$5+Annex!$B$6)*(BK140-R140)+Annex!$B$7*(BK140-INDEX(BK:BK,IFERROR(MATCH($B140-Annex!$B$9/60,$B:$B),2)))/(60*($B140-INDEX($B:$B,IFERROR(MATCH($B140-Annex!$B$9/60,$B:$B),2)))))/Annex!$B$8)/1000,IF(Data!$B$2="",0,"-"))</f>
        <v>-93.584947795662458</v>
      </c>
      <c r="BF140" s="50">
        <f>IFERROR((5.670373*10^-8*(BL140+273.15)^4+((Annex!$B$5+Annex!$B$6)*(BL140-U140)+Annex!$B$7*(BL140-INDEX(BL:BL,IFERROR(MATCH($B140-Annex!$B$9/60,$B:$B),2)))/(60*($B140-INDEX($B:$B,IFERROR(MATCH($B140-Annex!$B$9/60,$B:$B),2)))))/Annex!$B$8)/1000,IF(Data!$B$2="",0,"-"))</f>
        <v>69.688338906628346</v>
      </c>
      <c r="BG140" s="50">
        <f>IFERROR((5.670373*10^-8*(BM140+273.15)^4+((Annex!$B$5+Annex!$B$6)*(BM140-X140)+Annex!$B$7*(BM140-INDEX(BM:BM,IFERROR(MATCH($B140-Annex!$B$9/60,$B:$B),2)))/(60*($B140-INDEX($B:$B,IFERROR(MATCH($B140-Annex!$B$9/60,$B:$B),2)))))/Annex!$B$8)/1000,IF(Data!$B$2="",0,"-"))</f>
        <v>193.85248968361842</v>
      </c>
      <c r="BH140" s="50">
        <f>IFERROR((5.670373*10^-8*(BN140+273.15)^4+((Annex!$B$5+Annex!$B$6)*(BN140-AA140)+Annex!$B$7*(BN140-INDEX(BN:BN,IFERROR(MATCH($B140-Annex!$B$9/60,$B:$B),2)))/(60*($B140-INDEX($B:$B,IFERROR(MATCH($B140-Annex!$B$9/60,$B:$B),2)))))/Annex!$B$8)/1000,IF(Data!$B$2="",0,"-"))</f>
        <v>4.9008687728476366</v>
      </c>
      <c r="BI140" s="20">
        <v>9.8999999999999993E+37</v>
      </c>
      <c r="BJ140" s="20">
        <v>287.803</v>
      </c>
      <c r="BK140" s="20">
        <v>197.30199999999999</v>
      </c>
      <c r="BL140" s="20">
        <v>483.37200000000001</v>
      </c>
      <c r="BM140" s="20">
        <v>1057.0519999999999</v>
      </c>
      <c r="BN140" s="20">
        <v>587.94399999999996</v>
      </c>
    </row>
    <row r="141" spans="1:66" x14ac:dyDescent="0.3">
      <c r="A141" s="5">
        <v>140</v>
      </c>
      <c r="B141" s="19">
        <v>12.377000001724809</v>
      </c>
      <c r="C141" s="20">
        <v>160.24278699999999</v>
      </c>
      <c r="D141" s="20">
        <v>159.93641600000001</v>
      </c>
      <c r="E141" s="20">
        <v>213.900533</v>
      </c>
      <c r="F141" s="49">
        <f>IFERROR(SUM(C141:E141),IF(Data!$B$2="",0,"-"))</f>
        <v>534.07973600000003</v>
      </c>
      <c r="G141" s="50">
        <f>IFERROR(F141-Annex!$B$10,IF(Data!$B$2="",0,"-"))</f>
        <v>107.47173600000002</v>
      </c>
      <c r="H141" s="50">
        <f>IFERROR(AVERAGE(INDEX(G:G,IFERROR(MATCH($B141-Annex!$B$12/60,$B:$B),2)):G141),IF(Data!$B$2="",0,"-"))</f>
        <v>108.93860357142853</v>
      </c>
      <c r="I141" s="50">
        <f>IFERROR(-14000*(G141-INDEX(G:G,IFERROR(MATCH($B141-Annex!$B$11/60,$B:$B),2)))/(60*($B141-INDEX($B:$B,IFERROR(MATCH($B141-Annex!$B$11/60,$B:$B),2)))),IF(Data!$B$2="",0,"-"))</f>
        <v>951.99566107771545</v>
      </c>
      <c r="J141" s="50">
        <f>IFERROR(-14000*(H141-INDEX(H:H,IFERROR(MATCH($B141-Annex!$B$13/60,$B:$B),2)))/(60*($B141-INDEX($B:$B,IFERROR(MATCH($B141-Annex!$B$13/60,$B:$B),2)))),IF(Data!$B$2="",0,"-"))</f>
        <v>803.25179858178001</v>
      </c>
      <c r="K141" s="20">
        <v>1231.5292300000001</v>
      </c>
      <c r="L141" s="20">
        <v>743.07500000000005</v>
      </c>
      <c r="M141" s="20">
        <v>9.8999999999999993E+37</v>
      </c>
      <c r="N141" s="20">
        <v>22.419</v>
      </c>
      <c r="O141" s="20">
        <v>626.62300000000005</v>
      </c>
      <c r="P141" s="20">
        <v>9.8999999999999993E+37</v>
      </c>
      <c r="Q141" s="20">
        <v>-1.3320000000000001</v>
      </c>
      <c r="R141" s="20">
        <v>172.51400000000001</v>
      </c>
      <c r="S141" s="20">
        <v>544.03399999999999</v>
      </c>
      <c r="T141" s="20">
        <v>747.20399999999995</v>
      </c>
      <c r="U141" s="20">
        <v>10.269</v>
      </c>
      <c r="V141" s="20">
        <v>63.805</v>
      </c>
      <c r="W141" s="20">
        <v>9.8999999999999993E+37</v>
      </c>
      <c r="X141" s="20">
        <v>294.87200000000001</v>
      </c>
      <c r="Y141" s="20">
        <v>54.265999999999998</v>
      </c>
      <c r="Z141" s="20">
        <v>9.8999999999999993E+37</v>
      </c>
      <c r="AA141" s="20">
        <v>1.6559999999999999</v>
      </c>
      <c r="AB141" s="20">
        <v>706.34699999999998</v>
      </c>
      <c r="AC141" s="20">
        <v>283.44499999999999</v>
      </c>
      <c r="AD141" s="20">
        <v>9.8999999999999993E+37</v>
      </c>
      <c r="AE141" s="20">
        <v>255.04499999999999</v>
      </c>
      <c r="AF141" s="20">
        <v>559.97699999999998</v>
      </c>
      <c r="AG141" s="20">
        <v>899.74</v>
      </c>
      <c r="AH141" s="50">
        <f>IFERROR(AVERAGE(INDEX(AL:AL,IFERROR(MATCH($B141-Annex!$B$4/60,$B:$B),2)):AL141),IF(Data!$B$2="",0,"-"))</f>
        <v>125.90613817750958</v>
      </c>
      <c r="AI141" s="50">
        <f>IFERROR(AVERAGE(INDEX(AM:AM,IFERROR(MATCH($B141-Annex!$B$4/60,$B:$B),2)):AM141),IF(Data!$B$2="",0,"-"))</f>
        <v>29.171284263730506</v>
      </c>
      <c r="AJ141" s="50">
        <f>IFERROR(AVERAGE(INDEX(AN:AN,IFERROR(MATCH($B141-Annex!$B$4/60,$B:$B),2)):AN141),IF(Data!$B$2="",0,"-"))</f>
        <v>-0.93597703883913497</v>
      </c>
      <c r="AK141" s="50">
        <f>IFERROR(AVERAGE(INDEX(AO:AO,IFERROR(MATCH($B141-Annex!$B$4/60,$B:$B),2)):AO141),IF(Data!$B$2="",0,"-"))</f>
        <v>-10.9439815433775</v>
      </c>
      <c r="AL141" s="50">
        <f>IFERROR((5.670373*10^-8*(AP141+273.15)^4+((Annex!$B$5+Annex!$B$6)*(AP141-L141)+Annex!$B$7*(AP141-INDEX(AP:AP,IFERROR(MATCH($B141-Annex!$B$9/60,$B:$B),2)))/(60*($B141-INDEX($B:$B,IFERROR(MATCH($B141-Annex!$B$9/60,$B:$B),2)))))/Annex!$B$8)/1000,IF(Data!$B$2="",0,"-"))</f>
        <v>129.42271232567367</v>
      </c>
      <c r="AM141" s="50">
        <f>IFERROR((5.670373*10^-8*(AQ141+273.15)^4+((Annex!$B$5+Annex!$B$6)*(AQ141-O141)+Annex!$B$7*(AQ141-INDEX(AQ:AQ,IFERROR(MATCH($B141-Annex!$B$9/60,$B:$B),2)))/(60*($B141-INDEX($B:$B,IFERROR(MATCH($B141-Annex!$B$9/60,$B:$B),2)))))/Annex!$B$8)/1000,IF(Data!$B$2="",0,"-"))</f>
        <v>166.91695945852919</v>
      </c>
      <c r="AN141" s="50">
        <f>IFERROR((5.670373*10^-8*(AR141+273.15)^4+((Annex!$B$5+Annex!$B$6)*(AR141-R141)+Annex!$B$7*(AR141-INDEX(AR:AR,IFERROR(MATCH($B141-Annex!$B$9/60,$B:$B),2)))/(60*($B141-INDEX($B:$B,IFERROR(MATCH($B141-Annex!$B$9/60,$B:$B),2)))))/Annex!$B$8)/1000,IF(Data!$B$2="",0,"-"))</f>
        <v>78.642602099208332</v>
      </c>
      <c r="AO141" s="50">
        <f>IFERROR((5.670373*10^-8*(AS141+273.15)^4+((Annex!$B$5+Annex!$B$6)*(AS141-U141)+Annex!$B$7*(AS141-INDEX(AS:AS,IFERROR(MATCH($B141-Annex!$B$9/60,$B:$B),2)))/(60*($B141-INDEX($B:$B,IFERROR(MATCH($B141-Annex!$B$9/60,$B:$B),2)))))/Annex!$B$8)/1000,IF(Data!$B$2="",0,"-"))</f>
        <v>11.15092873044312</v>
      </c>
      <c r="AP141" s="20">
        <v>934.8</v>
      </c>
      <c r="AQ141" s="20">
        <v>523.71100000000001</v>
      </c>
      <c r="AR141" s="20">
        <v>416.88900000000001</v>
      </c>
      <c r="AS141" s="20">
        <v>255.46299999999999</v>
      </c>
      <c r="AT141" s="20">
        <v>22.190999999999999</v>
      </c>
      <c r="AU141" s="20">
        <v>31.948</v>
      </c>
      <c r="AV141" s="20">
        <v>191.328</v>
      </c>
      <c r="AW141" s="50">
        <f>IFERROR(AVERAGE(INDEX(BC:BC,IFERROR(MATCH($B141-Annex!$B$4/60,$B:$B),2)):BC141),IF(Data!$B$2="",0,"-"))</f>
        <v>5.4469376790117275E+141</v>
      </c>
      <c r="AX141" s="50">
        <f>IFERROR(AVERAGE(INDEX(BD:BD,IFERROR(MATCH($B141-Annex!$B$4/60,$B:$B),2)):BD141),IF(Data!$B$2="",0,"-"))</f>
        <v>-5.0210693329279783</v>
      </c>
      <c r="AY141" s="50">
        <f>IFERROR(AVERAGE(INDEX(BE:BE,IFERROR(MATCH($B141-Annex!$B$4/60,$B:$B),2)):BE141),IF(Data!$B$2="",0,"-"))</f>
        <v>-25.10693412543646</v>
      </c>
      <c r="AZ141" s="50">
        <f>IFERROR(AVERAGE(INDEX(BF:BF,IFERROR(MATCH($B141-Annex!$B$4/60,$B:$B),2)):BF141),IF(Data!$B$2="",0,"-"))</f>
        <v>51.382858616784532</v>
      </c>
      <c r="BA141" s="50">
        <f>IFERROR(AVERAGE(INDEX(BG:BG,IFERROR(MATCH($B141-Annex!$B$4/60,$B:$B),2)):BG141),IF(Data!$B$2="",0,"-"))</f>
        <v>-7.9134055233067638E+36</v>
      </c>
      <c r="BB141" s="50">
        <f>IFERROR(AVERAGE(INDEX(BH:BH,IFERROR(MATCH($B141-Annex!$B$4/60,$B:$B),2)):BH141),IF(Data!$B$2="",0,"-"))</f>
        <v>-1.2728571428571427E+36</v>
      </c>
      <c r="BC141" s="50">
        <f>IFERROR((5.670373*10^-8*(BI141+273.15)^4+((Annex!$B$5+Annex!$B$6)*(BI141-L141)+Annex!$B$7*(BI141-INDEX(BI:BI,IFERROR(MATCH($B141-Annex!$B$9/60,$B:$B),2)))/(60*($B141-INDEX($B:$B,IFERROR(MATCH($B141-Annex!$B$9/60,$B:$B),2)))))/Annex!$B$8)/1000,IF(Data!$B$2="",0,"-"))</f>
        <v>5.4469376790117275E+141</v>
      </c>
      <c r="BD141" s="50">
        <f>IFERROR((5.670373*10^-8*(BJ141+273.15)^4+((Annex!$B$5+Annex!$B$6)*(BJ141-O141)+Annex!$B$7*(BJ141-INDEX(BJ:BJ,IFERROR(MATCH($B141-Annex!$B$9/60,$B:$B),2)))/(60*($B141-INDEX($B:$B,IFERROR(MATCH($B141-Annex!$B$9/60,$B:$B),2)))))/Annex!$B$8)/1000,IF(Data!$B$2="",0,"-"))</f>
        <v>47.020599642060652</v>
      </c>
      <c r="BE141" s="50">
        <f>IFERROR((5.670373*10^-8*(BK141+273.15)^4+((Annex!$B$5+Annex!$B$6)*(BK141-R141)+Annex!$B$7*(BK141-INDEX(BK:BK,IFERROR(MATCH($B141-Annex!$B$9/60,$B:$B),2)))/(60*($B141-INDEX($B:$B,IFERROR(MATCH($B141-Annex!$B$9/60,$B:$B),2)))))/Annex!$B$8)/1000,IF(Data!$B$2="",0,"-"))</f>
        <v>-119.95314860108797</v>
      </c>
      <c r="BF141" s="50">
        <f>IFERROR((5.670373*10^-8*(BL141+273.15)^4+((Annex!$B$5+Annex!$B$6)*(BL141-U141)+Annex!$B$7*(BL141-INDEX(BL:BL,IFERROR(MATCH($B141-Annex!$B$9/60,$B:$B),2)))/(60*($B141-INDEX($B:$B,IFERROR(MATCH($B141-Annex!$B$9/60,$B:$B),2)))))/Annex!$B$8)/1000,IF(Data!$B$2="",0,"-"))</f>
        <v>52.335928441903441</v>
      </c>
      <c r="BG141" s="50">
        <f>IFERROR((5.670373*10^-8*(BM141+273.15)^4+((Annex!$B$5+Annex!$B$6)*(BM141-X141)+Annex!$B$7*(BM141-INDEX(BM:BM,IFERROR(MATCH($B141-Annex!$B$9/60,$B:$B),2)))/(60*($B141-INDEX($B:$B,IFERROR(MATCH($B141-Annex!$B$9/60,$B:$B),2)))))/Annex!$B$8)/1000,IF(Data!$B$2="",0,"-"))</f>
        <v>15.83529803682954</v>
      </c>
      <c r="BH141" s="50">
        <f>IFERROR((5.670373*10^-8*(BN141+273.15)^4+((Annex!$B$5+Annex!$B$6)*(BN141-AA141)+Annex!$B$7*(BN141-INDEX(BN:BN,IFERROR(MATCH($B141-Annex!$B$9/60,$B:$B),2)))/(60*($B141-INDEX($B:$B,IFERROR(MATCH($B141-Annex!$B$9/60,$B:$B),2)))))/Annex!$B$8)/1000,IF(Data!$B$2="",0,"-"))</f>
        <v>58.75692831835336</v>
      </c>
      <c r="BI141" s="20">
        <v>9.8999999999999993E+37</v>
      </c>
      <c r="BJ141" s="20">
        <v>324.01299999999998</v>
      </c>
      <c r="BK141" s="20">
        <v>132.34</v>
      </c>
      <c r="BL141" s="20">
        <v>461.01100000000002</v>
      </c>
      <c r="BM141" s="20">
        <v>943.55600000000004</v>
      </c>
      <c r="BN141" s="20">
        <v>636.17100000000005</v>
      </c>
    </row>
    <row r="142" spans="1:66" x14ac:dyDescent="0.3">
      <c r="A142" s="5">
        <v>141</v>
      </c>
      <c r="B142" s="19">
        <v>12.469000001437962</v>
      </c>
      <c r="C142" s="20">
        <v>160.24522899999999</v>
      </c>
      <c r="D142" s="20">
        <v>159.86067199999999</v>
      </c>
      <c r="E142" s="20">
        <v>213.669926</v>
      </c>
      <c r="F142" s="49">
        <f>IFERROR(SUM(C142:E142),IF(Data!$B$2="",0,"-"))</f>
        <v>533.77582700000005</v>
      </c>
      <c r="G142" s="50">
        <f>IFERROR(F142-Annex!$B$10,IF(Data!$B$2="",0,"-"))</f>
        <v>107.16782700000005</v>
      </c>
      <c r="H142" s="50">
        <f>IFERROR(AVERAGE(INDEX(G:G,IFERROR(MATCH($B142-Annex!$B$12/60,$B:$B),2)):G142),IF(Data!$B$2="",0,"-"))</f>
        <v>108.54491114285712</v>
      </c>
      <c r="I142" s="50">
        <f>IFERROR(-14000*(G142-INDEX(G:G,IFERROR(MATCH($B142-Annex!$B$11/60,$B:$B),2)))/(60*($B142-INDEX($B:$B,IFERROR(MATCH($B142-Annex!$B$11/60,$B:$B),2)))),IF(Data!$B$2="",0,"-"))</f>
        <v>909.32625620537306</v>
      </c>
      <c r="J142" s="50">
        <f>IFERROR(-14000*(H142-INDEX(H:H,IFERROR(MATCH($B142-Annex!$B$13/60,$B:$B),2)))/(60*($B142-INDEX($B:$B,IFERROR(MATCH($B142-Annex!$B$13/60,$B:$B),2)))),IF(Data!$B$2="",0,"-"))</f>
        <v>827.29618793906229</v>
      </c>
      <c r="K142" s="20">
        <v>1518.6155799999999</v>
      </c>
      <c r="L142" s="20">
        <v>773.55700000000002</v>
      </c>
      <c r="M142" s="20">
        <v>1130.653</v>
      </c>
      <c r="N142" s="20">
        <v>382.185</v>
      </c>
      <c r="O142" s="20">
        <v>653.28200000000004</v>
      </c>
      <c r="P142" s="20">
        <v>9.8999999999999993E+37</v>
      </c>
      <c r="Q142" s="20">
        <v>9.8999999999999993E+37</v>
      </c>
      <c r="R142" s="20">
        <v>205.49199999999999</v>
      </c>
      <c r="S142" s="20">
        <v>351.04300000000001</v>
      </c>
      <c r="T142" s="20">
        <v>834.16499999999996</v>
      </c>
      <c r="U142" s="20">
        <v>41.073</v>
      </c>
      <c r="V142" s="20">
        <v>408.77199999999999</v>
      </c>
      <c r="W142" s="20">
        <v>-172.32499999999999</v>
      </c>
      <c r="X142" s="20">
        <v>9.8999999999999993E+37</v>
      </c>
      <c r="Y142" s="20">
        <v>9.8999999999999993E+37</v>
      </c>
      <c r="Z142" s="20">
        <v>9.8999999999999993E+37</v>
      </c>
      <c r="AA142" s="20">
        <v>-145.25299999999999</v>
      </c>
      <c r="AB142" s="20">
        <v>713.3</v>
      </c>
      <c r="AC142" s="20">
        <v>657.66099999999994</v>
      </c>
      <c r="AD142" s="20">
        <v>9.8999999999999993E+37</v>
      </c>
      <c r="AE142" s="20">
        <v>-20.934000000000001</v>
      </c>
      <c r="AF142" s="20">
        <v>374.07299999999998</v>
      </c>
      <c r="AG142" s="20">
        <v>1018.893</v>
      </c>
      <c r="AH142" s="50">
        <f>IFERROR(AVERAGE(INDEX(AL:AL,IFERROR(MATCH($B142-Annex!$B$4/60,$B:$B),2)):AL142),IF(Data!$B$2="",0,"-"))</f>
        <v>127.14432175351668</v>
      </c>
      <c r="AI142" s="50">
        <f>IFERROR(AVERAGE(INDEX(AM:AM,IFERROR(MATCH($B142-Annex!$B$4/60,$B:$B),2)):AM142),IF(Data!$B$2="",0,"-"))</f>
        <v>42.80601030997574</v>
      </c>
      <c r="AJ142" s="50">
        <f>IFERROR(AVERAGE(INDEX(AN:AN,IFERROR(MATCH($B142-Annex!$B$4/60,$B:$B),2)):AN142),IF(Data!$B$2="",0,"-"))</f>
        <v>0.7380991683190713</v>
      </c>
      <c r="AK142" s="50">
        <f>IFERROR(AVERAGE(INDEX(AO:AO,IFERROR(MATCH($B142-Annex!$B$4/60,$B:$B),2)):AO142),IF(Data!$B$2="",0,"-"))</f>
        <v>30.02553023197936</v>
      </c>
      <c r="AL142" s="50">
        <f>IFERROR((5.670373*10^-8*(AP142+273.15)^4+((Annex!$B$5+Annex!$B$6)*(AP142-L142)+Annex!$B$7*(AP142-INDEX(AP:AP,IFERROR(MATCH($B142-Annex!$B$9/60,$B:$B),2)))/(60*($B142-INDEX($B:$B,IFERROR(MATCH($B142-Annex!$B$9/60,$B:$B),2)))))/Annex!$B$8)/1000,IF(Data!$B$2="",0,"-"))</f>
        <v>130.18284724352924</v>
      </c>
      <c r="AM142" s="50">
        <f>IFERROR((5.670373*10^-8*(AQ142+273.15)^4+((Annex!$B$5+Annex!$B$6)*(AQ142-O142)+Annex!$B$7*(AQ142-INDEX(AQ:AQ,IFERROR(MATCH($B142-Annex!$B$9/60,$B:$B),2)))/(60*($B142-INDEX($B:$B,IFERROR(MATCH($B142-Annex!$B$9/60,$B:$B),2)))))/Annex!$B$8)/1000,IF(Data!$B$2="",0,"-"))</f>
        <v>65.230147283728172</v>
      </c>
      <c r="AN142" s="50">
        <f>IFERROR((5.670373*10^-8*(AR142+273.15)^4+((Annex!$B$5+Annex!$B$6)*(AR142-R142)+Annex!$B$7*(AR142-INDEX(AR:AR,IFERROR(MATCH($B142-Annex!$B$9/60,$B:$B),2)))/(60*($B142-INDEX($B:$B,IFERROR(MATCH($B142-Annex!$B$9/60,$B:$B),2)))))/Annex!$B$8)/1000,IF(Data!$B$2="",0,"-"))</f>
        <v>51.655467544359027</v>
      </c>
      <c r="AO142" s="50">
        <f>IFERROR((5.670373*10^-8*(AS142+273.15)^4+((Annex!$B$5+Annex!$B$6)*(AS142-U142)+Annex!$B$7*(AS142-INDEX(AS:AS,IFERROR(MATCH($B142-Annex!$B$9/60,$B:$B),2)))/(60*($B142-INDEX($B:$B,IFERROR(MATCH($B142-Annex!$B$9/60,$B:$B),2)))))/Annex!$B$8)/1000,IF(Data!$B$2="",0,"-"))</f>
        <v>191.33856289082959</v>
      </c>
      <c r="AP142" s="20">
        <v>938.90899999999999</v>
      </c>
      <c r="AQ142" s="20">
        <v>452.78500000000003</v>
      </c>
      <c r="AR142" s="20">
        <v>242.90600000000001</v>
      </c>
      <c r="AS142" s="20">
        <v>421.721</v>
      </c>
      <c r="AT142" s="20">
        <v>22.244</v>
      </c>
      <c r="AU142" s="20">
        <v>32.000999999999998</v>
      </c>
      <c r="AV142" s="20">
        <v>195.91499999999999</v>
      </c>
      <c r="AW142" s="50">
        <f>IFERROR(AVERAGE(INDEX(BC:BC,IFERROR(MATCH($B142-Annex!$B$4/60,$B:$B),2)):BC142),IF(Data!$B$2="",0,"-"))</f>
        <v>5.4469376790117275E+141</v>
      </c>
      <c r="AX142" s="50">
        <f>IFERROR(AVERAGE(INDEX(BD:BD,IFERROR(MATCH($B142-Annex!$B$4/60,$B:$B),2)):BD142),IF(Data!$B$2="",0,"-"))</f>
        <v>33.44715016666607</v>
      </c>
      <c r="AY142" s="50">
        <f>IFERROR(AVERAGE(INDEX(BE:BE,IFERROR(MATCH($B142-Annex!$B$4/60,$B:$B),2)):BE142),IF(Data!$B$2="",0,"-"))</f>
        <v>-23.936863681652216</v>
      </c>
      <c r="AZ142" s="50">
        <f>IFERROR(AVERAGE(INDEX(BF:BF,IFERROR(MATCH($B142-Annex!$B$4/60,$B:$B),2)):BF142),IF(Data!$B$2="",0,"-"))</f>
        <v>37.485444541206171</v>
      </c>
      <c r="BA142" s="50">
        <f>IFERROR(AVERAGE(INDEX(BG:BG,IFERROR(MATCH($B142-Annex!$B$4/60,$B:$B),2)):BG142),IF(Data!$B$2="",0,"-"))</f>
        <v>-9.5464285714285695E+35</v>
      </c>
      <c r="BB142" s="50">
        <f>IFERROR(AVERAGE(INDEX(BH:BH,IFERROR(MATCH($B142-Annex!$B$4/60,$B:$B),2)):BH142),IF(Data!$B$2="",0,"-"))</f>
        <v>-9.5464285714285695E+35</v>
      </c>
      <c r="BC142" s="50">
        <f>IFERROR((5.670373*10^-8*(BI142+273.15)^4+((Annex!$B$5+Annex!$B$6)*(BI142-L142)+Annex!$B$7*(BI142-INDEX(BI:BI,IFERROR(MATCH($B142-Annex!$B$9/60,$B:$B),2)))/(60*($B142-INDEX($B:$B,IFERROR(MATCH($B142-Annex!$B$9/60,$B:$B),2)))))/Annex!$B$8)/1000,IF(Data!$B$2="",0,"-"))</f>
        <v>5.4469376790117275E+141</v>
      </c>
      <c r="BD142" s="50">
        <f>IFERROR((5.670373*10^-8*(BJ142+273.15)^4+((Annex!$B$5+Annex!$B$6)*(BJ142-O142)+Annex!$B$7*(BJ142-INDEX(BJ:BJ,IFERROR(MATCH($B142-Annex!$B$9/60,$B:$B),2)))/(60*($B142-INDEX($B:$B,IFERROR(MATCH($B142-Annex!$B$9/60,$B:$B),2)))))/Annex!$B$8)/1000,IF(Data!$B$2="",0,"-"))</f>
        <v>215.92548478356403</v>
      </c>
      <c r="BE142" s="50">
        <f>IFERROR((5.670373*10^-8*(BK142+273.15)^4+((Annex!$B$5+Annex!$B$6)*(BK142-R142)+Annex!$B$7*(BK142-INDEX(BK:BK,IFERROR(MATCH($B142-Annex!$B$9/60,$B:$B),2)))/(60*($B142-INDEX($B:$B,IFERROR(MATCH($B142-Annex!$B$9/60,$B:$B),2)))))/Annex!$B$8)/1000,IF(Data!$B$2="",0,"-"))</f>
        <v>8.3837762957217645</v>
      </c>
      <c r="BF142" s="50">
        <f>IFERROR((5.670373*10^-8*(BL142+273.15)^4+((Annex!$B$5+Annex!$B$6)*(BL142-U142)+Annex!$B$7*(BL142-INDEX(BL:BL,IFERROR(MATCH($B142-Annex!$B$9/60,$B:$B),2)))/(60*($B142-INDEX($B:$B,IFERROR(MATCH($B142-Annex!$B$9/60,$B:$B),2)))))/Annex!$B$8)/1000,IF(Data!$B$2="",0,"-"))</f>
        <v>-49.118933063696005</v>
      </c>
      <c r="BG142" s="50">
        <f>IFERROR((5.670373*10^-8*(BM142+273.15)^4+((Annex!$B$5+Annex!$B$6)*(BM142-X142)+Annex!$B$7*(BM142-INDEX(BM:BM,IFERROR(MATCH($B142-Annex!$B$9/60,$B:$B),2)))/(60*($B142-INDEX($B:$B,IFERROR(MATCH($B142-Annex!$B$9/60,$B:$B),2)))))/Annex!$B$8)/1000,IF(Data!$B$2="",0,"-"))</f>
        <v>-2.2274999999999997E+36</v>
      </c>
      <c r="BH142" s="50">
        <f>IFERROR((5.670373*10^-8*(BN142+273.15)^4+((Annex!$B$5+Annex!$B$6)*(BN142-AA142)+Annex!$B$7*(BN142-INDEX(BN:BN,IFERROR(MATCH($B142-Annex!$B$9/60,$B:$B),2)))/(60*($B142-INDEX($B:$B,IFERROR(MATCH($B142-Annex!$B$9/60,$B:$B),2)))))/Annex!$B$8)/1000,IF(Data!$B$2="",0,"-"))</f>
        <v>55.692851318461024</v>
      </c>
      <c r="BI142" s="20">
        <v>9.8999999999999993E+37</v>
      </c>
      <c r="BJ142" s="20">
        <v>653.80399999999997</v>
      </c>
      <c r="BK142" s="20">
        <v>208.38399999999999</v>
      </c>
      <c r="BL142" s="20">
        <v>347.83600000000001</v>
      </c>
      <c r="BM142" s="20">
        <v>878.86400000000003</v>
      </c>
      <c r="BN142" s="20">
        <v>600.35900000000004</v>
      </c>
    </row>
    <row r="143" spans="1:66" x14ac:dyDescent="0.3">
      <c r="A143" s="5">
        <v>142</v>
      </c>
      <c r="B143" s="19">
        <v>12.552333333296701</v>
      </c>
      <c r="C143" s="20">
        <v>160.083281</v>
      </c>
      <c r="D143" s="20">
        <v>159.69698199999999</v>
      </c>
      <c r="E143" s="20">
        <v>213.445831</v>
      </c>
      <c r="F143" s="49">
        <f>IFERROR(SUM(C143:E143),IF(Data!$B$2="",0,"-"))</f>
        <v>533.22609399999999</v>
      </c>
      <c r="G143" s="50">
        <f>IFERROR(F143-Annex!$B$10,IF(Data!$B$2="",0,"-"))</f>
        <v>106.61809399999999</v>
      </c>
      <c r="H143" s="50">
        <f>IFERROR(AVERAGE(INDEX(G:G,IFERROR(MATCH($B143-Annex!$B$12/60,$B:$B),2)):G143),IF(Data!$B$2="",0,"-"))</f>
        <v>108.14631557142856</v>
      </c>
      <c r="I143" s="50">
        <f>IFERROR(-14000*(G143-INDEX(G:G,IFERROR(MATCH($B143-Annex!$B$11/60,$B:$B),2)))/(60*($B143-INDEX($B:$B,IFERROR(MATCH($B143-Annex!$B$11/60,$B:$B),2)))),IF(Data!$B$2="",0,"-"))</f>
        <v>1013.2637278634845</v>
      </c>
      <c r="J143" s="50">
        <f>IFERROR(-14000*(H143-INDEX(H:H,IFERROR(MATCH($B143-Annex!$B$13/60,$B:$B),2)))/(60*($B143-INDEX($B:$B,IFERROR(MATCH($B143-Annex!$B$13/60,$B:$B),2)))),IF(Data!$B$2="",0,"-"))</f>
        <v>863.25647685545414</v>
      </c>
      <c r="K143" s="20">
        <v>1616.1786999999999</v>
      </c>
      <c r="L143" s="20">
        <v>797.12800000000004</v>
      </c>
      <c r="M143" s="20">
        <v>369.02600000000001</v>
      </c>
      <c r="N143" s="20">
        <v>123.399</v>
      </c>
      <c r="O143" s="20">
        <v>665.75800000000004</v>
      </c>
      <c r="P143" s="20">
        <v>262.04899999999998</v>
      </c>
      <c r="Q143" s="20">
        <v>261.71899999999999</v>
      </c>
      <c r="R143" s="20">
        <v>204.16900000000001</v>
      </c>
      <c r="S143" s="20">
        <v>178.066</v>
      </c>
      <c r="T143" s="20">
        <v>233.28200000000001</v>
      </c>
      <c r="U143" s="20">
        <v>122.41</v>
      </c>
      <c r="V143" s="20">
        <v>50.853999999999999</v>
      </c>
      <c r="W143" s="20">
        <v>391.423</v>
      </c>
      <c r="X143" s="20">
        <v>42.954999999999998</v>
      </c>
      <c r="Y143" s="20">
        <v>334.44</v>
      </c>
      <c r="Z143" s="20">
        <v>1234.7280000000001</v>
      </c>
      <c r="AA143" s="20">
        <v>105.509</v>
      </c>
      <c r="AB143" s="20">
        <v>118.747</v>
      </c>
      <c r="AC143" s="20">
        <v>422.56700000000001</v>
      </c>
      <c r="AD143" s="20">
        <v>245.01400000000001</v>
      </c>
      <c r="AE143" s="20">
        <v>495.68599999999998</v>
      </c>
      <c r="AF143" s="20">
        <v>192.68700000000001</v>
      </c>
      <c r="AG143" s="20">
        <v>382.74900000000002</v>
      </c>
      <c r="AH143" s="50">
        <f>IFERROR(AVERAGE(INDEX(AL:AL,IFERROR(MATCH($B143-Annex!$B$4/60,$B:$B),2)):AL143),IF(Data!$B$2="",0,"-"))</f>
        <v>128.25286075850471</v>
      </c>
      <c r="AI143" s="50">
        <f>IFERROR(AVERAGE(INDEX(AM:AM,IFERROR(MATCH($B143-Annex!$B$4/60,$B:$B),2)):AM143),IF(Data!$B$2="",0,"-"))</f>
        <v>31.604142033432161</v>
      </c>
      <c r="AJ143" s="50">
        <f>IFERROR(AVERAGE(INDEX(AN:AN,IFERROR(MATCH($B143-Annex!$B$4/60,$B:$B),2)):AN143),IF(Data!$B$2="",0,"-"))</f>
        <v>-23.214127877886206</v>
      </c>
      <c r="AK143" s="50">
        <f>IFERROR(AVERAGE(INDEX(AO:AO,IFERROR(MATCH($B143-Annex!$B$4/60,$B:$B),2)):AO143),IF(Data!$B$2="",0,"-"))</f>
        <v>25.520853728947849</v>
      </c>
      <c r="AL143" s="50">
        <f>IFERROR((5.670373*10^-8*(AP143+273.15)^4+((Annex!$B$5+Annex!$B$6)*(AP143-L143)+Annex!$B$7*(AP143-INDEX(AP:AP,IFERROR(MATCH($B143-Annex!$B$9/60,$B:$B),2)))/(60*($B143-INDEX($B:$B,IFERROR(MATCH($B143-Annex!$B$9/60,$B:$B),2)))))/Annex!$B$8)/1000,IF(Data!$B$2="",0,"-"))</f>
        <v>131.15458377101282</v>
      </c>
      <c r="AM143" s="50">
        <f>IFERROR((5.670373*10^-8*(AQ143+273.15)^4+((Annex!$B$5+Annex!$B$6)*(AQ143-O143)+Annex!$B$7*(AQ143-INDEX(AQ:AQ,IFERROR(MATCH($B143-Annex!$B$9/60,$B:$B),2)))/(60*($B143-INDEX($B:$B,IFERROR(MATCH($B143-Annex!$B$9/60,$B:$B),2)))))/Annex!$B$8)/1000,IF(Data!$B$2="",0,"-"))</f>
        <v>-122.67369400894248</v>
      </c>
      <c r="AN143" s="50">
        <f>IFERROR((5.670373*10^-8*(AR143+273.15)^4+((Annex!$B$5+Annex!$B$6)*(AR143-R143)+Annex!$B$7*(AR143-INDEX(AR:AR,IFERROR(MATCH($B143-Annex!$B$9/60,$B:$B),2)))/(60*($B143-INDEX($B:$B,IFERROR(MATCH($B143-Annex!$B$9/60,$B:$B),2)))))/Annex!$B$8)/1000,IF(Data!$B$2="",0,"-"))</f>
        <v>-101.67292162729129</v>
      </c>
      <c r="AO143" s="50">
        <f>IFERROR((5.670373*10^-8*(AS143+273.15)^4+((Annex!$B$5+Annex!$B$6)*(AS143-U143)+Annex!$B$7*(AS143-INDEX(AS:AS,IFERROR(MATCH($B143-Annex!$B$9/60,$B:$B),2)))/(60*($B143-INDEX($B:$B,IFERROR(MATCH($B143-Annex!$B$9/60,$B:$B),2)))))/Annex!$B$8)/1000,IF(Data!$B$2="",0,"-"))</f>
        <v>15.638260440670136</v>
      </c>
      <c r="AP143" s="20">
        <v>942.721</v>
      </c>
      <c r="AQ143" s="20">
        <v>284.142</v>
      </c>
      <c r="AR143" s="20">
        <v>206.99</v>
      </c>
      <c r="AS143" s="20">
        <v>270.22899999999998</v>
      </c>
      <c r="AT143" s="20">
        <v>22.391999999999999</v>
      </c>
      <c r="AU143" s="20">
        <v>31.974</v>
      </c>
      <c r="AV143" s="20">
        <v>231.804</v>
      </c>
      <c r="AW143" s="50">
        <f>IFERROR(AVERAGE(INDEX(BC:BC,IFERROR(MATCH($B143-Annex!$B$4/60,$B:$B),2)):BC143),IF(Data!$B$2="",0,"-"))</f>
        <v>5.4469376790117275E+141</v>
      </c>
      <c r="AX143" s="50">
        <f>IFERROR(AVERAGE(INDEX(BD:BD,IFERROR(MATCH($B143-Annex!$B$4/60,$B:$B),2)):BD143),IF(Data!$B$2="",0,"-"))</f>
        <v>67.27270425988182</v>
      </c>
      <c r="AY143" s="50">
        <f>IFERROR(AVERAGE(INDEX(BE:BE,IFERROR(MATCH($B143-Annex!$B$4/60,$B:$B),2)):BE143),IF(Data!$B$2="",0,"-"))</f>
        <v>-5.9223260564177105</v>
      </c>
      <c r="AZ143" s="50">
        <f>IFERROR(AVERAGE(INDEX(BF:BF,IFERROR(MATCH($B143-Annex!$B$4/60,$B:$B),2)):BF143),IF(Data!$B$2="",0,"-"))</f>
        <v>12.794053373321102</v>
      </c>
      <c r="BA143" s="50">
        <f>IFERROR(AVERAGE(INDEX(BG:BG,IFERROR(MATCH($B143-Annex!$B$4/60,$B:$B),2)):BG143),IF(Data!$B$2="",0,"-"))</f>
        <v>-9.5464285714285695E+35</v>
      </c>
      <c r="BB143" s="50">
        <f>IFERROR(AVERAGE(INDEX(BH:BH,IFERROR(MATCH($B143-Annex!$B$4/60,$B:$B),2)):BH143),IF(Data!$B$2="",0,"-"))</f>
        <v>-6.3642857142857137E+35</v>
      </c>
      <c r="BC143" s="50">
        <f>IFERROR((5.670373*10^-8*(BI143+273.15)^4+((Annex!$B$5+Annex!$B$6)*(BI143-L143)+Annex!$B$7*(BI143-INDEX(BI:BI,IFERROR(MATCH($B143-Annex!$B$9/60,$B:$B),2)))/(60*($B143-INDEX($B:$B,IFERROR(MATCH($B143-Annex!$B$9/60,$B:$B),2)))))/Annex!$B$8)/1000,IF(Data!$B$2="",0,"-"))</f>
        <v>5.4469376790117275E+141</v>
      </c>
      <c r="BD143" s="50">
        <f>IFERROR((5.670373*10^-8*(BJ143+273.15)^4+((Annex!$B$5+Annex!$B$6)*(BJ143-O143)+Annex!$B$7*(BJ143-INDEX(BJ:BJ,IFERROR(MATCH($B143-Annex!$B$9/60,$B:$B),2)))/(60*($B143-INDEX($B:$B,IFERROR(MATCH($B143-Annex!$B$9/60,$B:$B),2)))))/Annex!$B$8)/1000,IF(Data!$B$2="",0,"-"))</f>
        <v>199.77028385436336</v>
      </c>
      <c r="BE143" s="50">
        <f>IFERROR((5.670373*10^-8*(BK143+273.15)^4+((Annex!$B$5+Annex!$B$6)*(BK143-R143)+Annex!$B$7*(BK143-INDEX(BK:BK,IFERROR(MATCH($B143-Annex!$B$9/60,$B:$B),2)))/(60*($B143-INDEX($B:$B,IFERROR(MATCH($B143-Annex!$B$9/60,$B:$B),2)))))/Annex!$B$8)/1000,IF(Data!$B$2="",0,"-"))</f>
        <v>88.296991676764534</v>
      </c>
      <c r="BF143" s="50">
        <f>IFERROR((5.670373*10^-8*(BL143+273.15)^4+((Annex!$B$5+Annex!$B$6)*(BL143-U143)+Annex!$B$7*(BL143-INDEX(BL:BL,IFERROR(MATCH($B143-Annex!$B$9/60,$B:$B),2)))/(60*($B143-INDEX($B:$B,IFERROR(MATCH($B143-Annex!$B$9/60,$B:$B),2)))))/Annex!$B$8)/1000,IF(Data!$B$2="",0,"-"))</f>
        <v>-13.296473557834675</v>
      </c>
      <c r="BG143" s="50">
        <f>IFERROR((5.670373*10^-8*(BM143+273.15)^4+((Annex!$B$5+Annex!$B$6)*(BM143-X143)+Annex!$B$7*(BM143-INDEX(BM:BM,IFERROR(MATCH($B143-Annex!$B$9/60,$B:$B),2)))/(60*($B143-INDEX($B:$B,IFERROR(MATCH($B143-Annex!$B$9/60,$B:$B),2)))))/Annex!$B$8)/1000,IF(Data!$B$2="",0,"-"))</f>
        <v>-51.552104925208852</v>
      </c>
      <c r="BH143" s="50">
        <f>IFERROR((5.670373*10^-8*(BN143+273.15)^4+((Annex!$B$5+Annex!$B$6)*(BN143-AA143)+Annex!$B$7*(BN143-INDEX(BN:BN,IFERROR(MATCH($B143-Annex!$B$9/60,$B:$B),2)))/(60*($B143-INDEX($B:$B,IFERROR(MATCH($B143-Annex!$B$9/60,$B:$B),2)))))/Annex!$B$8)/1000,IF(Data!$B$2="",0,"-"))</f>
        <v>8.3217974317554759</v>
      </c>
      <c r="BI143" s="20">
        <v>9.8999999999999993E+37</v>
      </c>
      <c r="BJ143" s="20">
        <v>644.64499999999998</v>
      </c>
      <c r="BK143" s="20">
        <v>293.52499999999998</v>
      </c>
      <c r="BL143" s="20">
        <v>398.75099999999998</v>
      </c>
      <c r="BM143" s="20">
        <v>705.947</v>
      </c>
      <c r="BN143" s="20">
        <v>573.39700000000005</v>
      </c>
    </row>
    <row r="144" spans="1:66" x14ac:dyDescent="0.3">
      <c r="A144" s="5">
        <v>143</v>
      </c>
      <c r="B144" s="19">
        <v>12.644333333009854</v>
      </c>
      <c r="C144" s="20">
        <v>159.847329</v>
      </c>
      <c r="D144" s="20">
        <v>159.50722500000001</v>
      </c>
      <c r="E144" s="20">
        <v>213.15818999999999</v>
      </c>
      <c r="F144" s="49">
        <f>IFERROR(SUM(C144:E144),IF(Data!$B$2="",0,"-"))</f>
        <v>532.512744</v>
      </c>
      <c r="G144" s="50">
        <f>IFERROR(F144-Annex!$B$10,IF(Data!$B$2="",0,"-"))</f>
        <v>105.90474399999999</v>
      </c>
      <c r="H144" s="50">
        <f>IFERROR(AVERAGE(INDEX(G:G,IFERROR(MATCH($B144-Annex!$B$12/60,$B:$B),2)):G144),IF(Data!$B$2="",0,"-"))</f>
        <v>107.63664899999996</v>
      </c>
      <c r="I144" s="50">
        <f>IFERROR(-14000*(G144-INDEX(G:G,IFERROR(MATCH($B144-Annex!$B$11/60,$B:$B),2)))/(60*($B144-INDEX($B:$B,IFERROR(MATCH($B144-Annex!$B$11/60,$B:$B),2)))),IF(Data!$B$2="",0,"-"))</f>
        <v>1080.2132199158568</v>
      </c>
      <c r="J144" s="50">
        <f>IFERROR(-14000*(H144-INDEX(H:H,IFERROR(MATCH($B144-Annex!$B$13/60,$B:$B),2)))/(60*($B144-INDEX($B:$B,IFERROR(MATCH($B144-Annex!$B$13/60,$B:$B),2)))),IF(Data!$B$2="",0,"-"))</f>
        <v>912.18134007458514</v>
      </c>
      <c r="K144" s="20">
        <v>1125.64382</v>
      </c>
      <c r="L144" s="20">
        <v>830.46600000000001</v>
      </c>
      <c r="M144" s="20">
        <v>737.04</v>
      </c>
      <c r="N144" s="20">
        <v>142.33500000000001</v>
      </c>
      <c r="O144" s="20">
        <v>614.702</v>
      </c>
      <c r="P144" s="20">
        <v>-145.679</v>
      </c>
      <c r="Q144" s="20">
        <v>221.02</v>
      </c>
      <c r="R144" s="20">
        <v>260.86599999999999</v>
      </c>
      <c r="S144" s="20">
        <v>397.70699999999999</v>
      </c>
      <c r="T144" s="20">
        <v>426.74299999999999</v>
      </c>
      <c r="U144" s="20">
        <v>-154.316</v>
      </c>
      <c r="V144" s="20">
        <v>31.623000000000001</v>
      </c>
      <c r="W144" s="20">
        <v>-87.224999999999994</v>
      </c>
      <c r="X144" s="20">
        <v>-9.0280000000000005</v>
      </c>
      <c r="Y144" s="20">
        <v>260.53500000000003</v>
      </c>
      <c r="Z144" s="20">
        <v>9.8999999999999993E+37</v>
      </c>
      <c r="AA144" s="20">
        <v>385.26299999999998</v>
      </c>
      <c r="AB144" s="20">
        <v>408.44400000000002</v>
      </c>
      <c r="AC144" s="20">
        <v>390.84899999999999</v>
      </c>
      <c r="AD144" s="20">
        <v>9.8999999999999993E+37</v>
      </c>
      <c r="AE144" s="20">
        <v>445.44900000000001</v>
      </c>
      <c r="AF144" s="20">
        <v>414.47699999999998</v>
      </c>
      <c r="AG144" s="20">
        <v>530.04499999999996</v>
      </c>
      <c r="AH144" s="50">
        <f>IFERROR(AVERAGE(INDEX(AL:AL,IFERROR(MATCH($B144-Annex!$B$4/60,$B:$B),2)):AL144),IF(Data!$B$2="",0,"-"))</f>
        <v>129.41501890356182</v>
      </c>
      <c r="AI144" s="50">
        <f>IFERROR(AVERAGE(INDEX(AM:AM,IFERROR(MATCH($B144-Annex!$B$4/60,$B:$B),2)):AM144),IF(Data!$B$2="",0,"-"))</f>
        <v>12.11401582815777</v>
      </c>
      <c r="AJ144" s="50">
        <f>IFERROR(AVERAGE(INDEX(AN:AN,IFERROR(MATCH($B144-Annex!$B$4/60,$B:$B),2)):AN144),IF(Data!$B$2="",0,"-"))</f>
        <v>-20.26038293823165</v>
      </c>
      <c r="AK144" s="50">
        <f>IFERROR(AVERAGE(INDEX(AO:AO,IFERROR(MATCH($B144-Annex!$B$4/60,$B:$B),2)):AO144),IF(Data!$B$2="",0,"-"))</f>
        <v>11.596752348651847</v>
      </c>
      <c r="AL144" s="50">
        <f>IFERROR((5.670373*10^-8*(AP144+273.15)^4+((Annex!$B$5+Annex!$B$6)*(AP144-L144)+Annex!$B$7*(AP144-INDEX(AP:AP,IFERROR(MATCH($B144-Annex!$B$9/60,$B:$B),2)))/(60*($B144-INDEX($B:$B,IFERROR(MATCH($B144-Annex!$B$9/60,$B:$B),2)))))/Annex!$B$8)/1000,IF(Data!$B$2="",0,"-"))</f>
        <v>133.2762206444194</v>
      </c>
      <c r="AM144" s="50">
        <f>IFERROR((5.670373*10^-8*(AQ144+273.15)^4+((Annex!$B$5+Annex!$B$6)*(AQ144-O144)+Annex!$B$7*(AQ144-INDEX(AQ:AQ,IFERROR(MATCH($B144-Annex!$B$9/60,$B:$B),2)))/(60*($B144-INDEX($B:$B,IFERROR(MATCH($B144-Annex!$B$9/60,$B:$B),2)))))/Annex!$B$8)/1000,IF(Data!$B$2="",0,"-"))</f>
        <v>-38.421505998972073</v>
      </c>
      <c r="AN144" s="50">
        <f>IFERROR((5.670373*10^-8*(AR144+273.15)^4+((Annex!$B$5+Annex!$B$6)*(AR144-R144)+Annex!$B$7*(AR144-INDEX(AR:AR,IFERROR(MATCH($B144-Annex!$B$9/60,$B:$B),2)))/(60*($B144-INDEX($B:$B,IFERROR(MATCH($B144-Annex!$B$9/60,$B:$B),2)))))/Annex!$B$8)/1000,IF(Data!$B$2="",0,"-"))</f>
        <v>-51.89622992929025</v>
      </c>
      <c r="AO144" s="50">
        <f>IFERROR((5.670373*10^-8*(AS144+273.15)^4+((Annex!$B$5+Annex!$B$6)*(AS144-U144)+Annex!$B$7*(AS144-INDEX(AS:AS,IFERROR(MATCH($B144-Annex!$B$9/60,$B:$B),2)))/(60*($B144-INDEX($B:$B,IFERROR(MATCH($B144-Annex!$B$9/60,$B:$B),2)))))/Annex!$B$8)/1000,IF(Data!$B$2="",0,"-"))</f>
        <v>-72.342850205097108</v>
      </c>
      <c r="AP144" s="20">
        <v>948.00300000000004</v>
      </c>
      <c r="AQ144" s="20">
        <v>367.75799999999998</v>
      </c>
      <c r="AR144" s="20">
        <v>140.97900000000001</v>
      </c>
      <c r="AS144" s="20">
        <v>250.018</v>
      </c>
      <c r="AT144" s="20">
        <v>22.62</v>
      </c>
      <c r="AU144" s="20">
        <v>32.113999999999997</v>
      </c>
      <c r="AV144" s="20">
        <v>245.22399999999999</v>
      </c>
      <c r="AW144" s="50">
        <f>IFERROR(AVERAGE(INDEX(BC:BC,IFERROR(MATCH($B144-Annex!$B$4/60,$B:$B),2)):BC144),IF(Data!$B$2="",0,"-"))</f>
        <v>5.4469376790117275E+141</v>
      </c>
      <c r="AX144" s="50">
        <f>IFERROR(AVERAGE(INDEX(BD:BD,IFERROR(MATCH($B144-Annex!$B$4/60,$B:$B),2)):BD144),IF(Data!$B$2="",0,"-"))</f>
        <v>72.80244851294853</v>
      </c>
      <c r="AY144" s="50">
        <f>IFERROR(AVERAGE(INDEX(BE:BE,IFERROR(MATCH($B144-Annex!$B$4/60,$B:$B),2)):BE144),IF(Data!$B$2="",0,"-"))</f>
        <v>2.4626881122810755</v>
      </c>
      <c r="AZ144" s="50">
        <f>IFERROR(AVERAGE(INDEX(BF:BF,IFERROR(MATCH($B144-Annex!$B$4/60,$B:$B),2)):BF144),IF(Data!$B$2="",0,"-"))</f>
        <v>-2.8957554393049554</v>
      </c>
      <c r="BA144" s="50">
        <f>IFERROR(AVERAGE(INDEX(BG:BG,IFERROR(MATCH($B144-Annex!$B$4/60,$B:$B),2)):BG144),IF(Data!$B$2="",0,"-"))</f>
        <v>-9.5464285714285695E+35</v>
      </c>
      <c r="BB144" s="50">
        <f>IFERROR(AVERAGE(INDEX(BH:BH,IFERROR(MATCH($B144-Annex!$B$4/60,$B:$B),2)):BH144),IF(Data!$B$2="",0,"-"))</f>
        <v>-6.3642857142857137E+35</v>
      </c>
      <c r="BC144" s="50">
        <f>IFERROR((5.670373*10^-8*(BI144+273.15)^4+((Annex!$B$5+Annex!$B$6)*(BI144-L144)+Annex!$B$7*(BI144-INDEX(BI:BI,IFERROR(MATCH($B144-Annex!$B$9/60,$B:$B),2)))/(60*($B144-INDEX($B:$B,IFERROR(MATCH($B144-Annex!$B$9/60,$B:$B),2)))))/Annex!$B$8)/1000,IF(Data!$B$2="",0,"-"))</f>
        <v>5.4469376790117275E+141</v>
      </c>
      <c r="BD144" s="50">
        <f>IFERROR((5.670373*10^-8*(BJ144+273.15)^4+((Annex!$B$5+Annex!$B$6)*(BJ144-O144)+Annex!$B$7*(BJ144-INDEX(BJ:BJ,IFERROR(MATCH($B144-Annex!$B$9/60,$B:$B),2)))/(60*($B144-INDEX($B:$B,IFERROR(MATCH($B144-Annex!$B$9/60,$B:$B),2)))))/Annex!$B$8)/1000,IF(Data!$B$2="",0,"-"))</f>
        <v>-13.506133700779712</v>
      </c>
      <c r="BE144" s="50">
        <f>IFERROR((5.670373*10^-8*(BK144+273.15)^4+((Annex!$B$5+Annex!$B$6)*(BK144-R144)+Annex!$B$7*(BK144-INDEX(BK:BK,IFERROR(MATCH($B144-Annex!$B$9/60,$B:$B),2)))/(60*($B144-INDEX($B:$B,IFERROR(MATCH($B144-Annex!$B$9/60,$B:$B),2)))))/Annex!$B$8)/1000,IF(Data!$B$2="",0,"-"))</f>
        <v>130.63776175938432</v>
      </c>
      <c r="BF144" s="50">
        <f>IFERROR((5.670373*10^-8*(BL144+273.15)^4+((Annex!$B$5+Annex!$B$6)*(BL144-U144)+Annex!$B$7*(BL144-INDEX(BL:BL,IFERROR(MATCH($B144-Annex!$B$9/60,$B:$B),2)))/(60*($B144-INDEX($B:$B,IFERROR(MATCH($B144-Annex!$B$9/60,$B:$B),2)))))/Annex!$B$8)/1000,IF(Data!$B$2="",0,"-"))</f>
        <v>-15.118073443072197</v>
      </c>
      <c r="BG144" s="50">
        <f>IFERROR((5.670373*10^-8*(BM144+273.15)^4+((Annex!$B$5+Annex!$B$6)*(BM144-X144)+Annex!$B$7*(BM144-INDEX(BM:BM,IFERROR(MATCH($B144-Annex!$B$9/60,$B:$B),2)))/(60*($B144-INDEX($B:$B,IFERROR(MATCH($B144-Annex!$B$9/60,$B:$B),2)))))/Annex!$B$8)/1000,IF(Data!$B$2="",0,"-"))</f>
        <v>-46.45461276800701</v>
      </c>
      <c r="BH144" s="50">
        <f>IFERROR((5.670373*10^-8*(BN144+273.15)^4+((Annex!$B$5+Annex!$B$6)*(BN144-AA144)+Annex!$B$7*(BN144-INDEX(BN:BN,IFERROR(MATCH($B144-Annex!$B$9/60,$B:$B),2)))/(60*($B144-INDEX($B:$B,IFERROR(MATCH($B144-Annex!$B$9/60,$B:$B),2)))))/Annex!$B$8)/1000,IF(Data!$B$2="",0,"-"))</f>
        <v>-27.828609469866198</v>
      </c>
      <c r="BI144" s="20">
        <v>9.8999999999999993E+37</v>
      </c>
      <c r="BJ144" s="20">
        <v>571.01099999999997</v>
      </c>
      <c r="BK144" s="20">
        <v>433.94900000000001</v>
      </c>
      <c r="BL144" s="20">
        <v>286.51900000000001</v>
      </c>
      <c r="BM144" s="20">
        <v>666.67</v>
      </c>
      <c r="BN144" s="20">
        <v>499.06200000000001</v>
      </c>
    </row>
    <row r="145" spans="1:66" x14ac:dyDescent="0.3">
      <c r="A145" s="5">
        <v>144</v>
      </c>
      <c r="B145" s="19">
        <v>12.736333332723007</v>
      </c>
      <c r="C145" s="20">
        <v>159.626835</v>
      </c>
      <c r="D145" s="20">
        <v>159.48360400000001</v>
      </c>
      <c r="E145" s="20">
        <v>212.80617899999999</v>
      </c>
      <c r="F145" s="49">
        <f>IFERROR(SUM(C145:E145),IF(Data!$B$2="",0,"-"))</f>
        <v>531.91661799999997</v>
      </c>
      <c r="G145" s="50">
        <f>IFERROR(F145-Annex!$B$10,IF(Data!$B$2="",0,"-"))</f>
        <v>105.30861799999997</v>
      </c>
      <c r="H145" s="50">
        <f>IFERROR(AVERAGE(INDEX(G:G,IFERROR(MATCH($B145-Annex!$B$12/60,$B:$B),2)):G145),IF(Data!$B$2="",0,"-"))</f>
        <v>106.94660214285715</v>
      </c>
      <c r="I145" s="50">
        <f>IFERROR(-14000*(G145-INDEX(G:G,IFERROR(MATCH($B145-Annex!$B$11/60,$B:$B),2)))/(60*($B145-INDEX($B:$B,IFERROR(MATCH($B145-Annex!$B$11/60,$B:$B),2)))),IF(Data!$B$2="",0,"-"))</f>
        <v>1155.7491160867066</v>
      </c>
      <c r="J145" s="50">
        <f>IFERROR(-14000*(H145-INDEX(H:H,IFERROR(MATCH($B145-Annex!$B$13/60,$B:$B),2)))/(60*($B145-INDEX($B:$B,IFERROR(MATCH($B145-Annex!$B$13/60,$B:$B),2)))),IF(Data!$B$2="",0,"-"))</f>
        <v>999.36755659829157</v>
      </c>
      <c r="K145" s="20">
        <v>1244.30125</v>
      </c>
      <c r="L145" s="20">
        <v>858.072</v>
      </c>
      <c r="M145" s="20">
        <v>1083.0429999999999</v>
      </c>
      <c r="N145" s="20">
        <v>100.26900000000001</v>
      </c>
      <c r="O145" s="20">
        <v>548.11</v>
      </c>
      <c r="P145" s="20">
        <v>9.8999999999999993E+37</v>
      </c>
      <c r="Q145" s="20">
        <v>18.207999999999998</v>
      </c>
      <c r="R145" s="20">
        <v>196.91900000000001</v>
      </c>
      <c r="S145" s="20">
        <v>319.14699999999999</v>
      </c>
      <c r="T145" s="20">
        <v>735.94600000000003</v>
      </c>
      <c r="U145" s="20">
        <v>-163.58199999999999</v>
      </c>
      <c r="V145" s="20">
        <v>99.424999999999997</v>
      </c>
      <c r="W145" s="20">
        <v>-134.62799999999999</v>
      </c>
      <c r="X145" s="20">
        <v>9.8999999999999993E+37</v>
      </c>
      <c r="Y145" s="20">
        <v>1.718</v>
      </c>
      <c r="Z145" s="20">
        <v>9.8999999999999993E+37</v>
      </c>
      <c r="AA145" s="20">
        <v>261.52699999999999</v>
      </c>
      <c r="AB145" s="20">
        <v>681.09500000000003</v>
      </c>
      <c r="AC145" s="20">
        <v>464.56299999999999</v>
      </c>
      <c r="AD145" s="20">
        <v>9.8999999999999993E+37</v>
      </c>
      <c r="AE145" s="20">
        <v>257.90699999999998</v>
      </c>
      <c r="AF145" s="20">
        <v>274.52199999999999</v>
      </c>
      <c r="AG145" s="20">
        <v>847.13199999999995</v>
      </c>
      <c r="AH145" s="50">
        <f>IFERROR(AVERAGE(INDEX(AL:AL,IFERROR(MATCH($B145-Annex!$B$4/60,$B:$B),2)):AL145),IF(Data!$B$2="",0,"-"))</f>
        <v>130.98413772695832</v>
      </c>
      <c r="AI145" s="50">
        <f>IFERROR(AVERAGE(INDEX(AM:AM,IFERROR(MATCH($B145-Annex!$B$4/60,$B:$B),2)):AM145),IF(Data!$B$2="",0,"-"))</f>
        <v>18.345034283650097</v>
      </c>
      <c r="AJ145" s="50">
        <f>IFERROR(AVERAGE(INDEX(AN:AN,IFERROR(MATCH($B145-Annex!$B$4/60,$B:$B),2)):AN145),IF(Data!$B$2="",0,"-"))</f>
        <v>-14.851005753588781</v>
      </c>
      <c r="AK145" s="50">
        <f>IFERROR(AVERAGE(INDEX(AO:AO,IFERROR(MATCH($B145-Annex!$B$4/60,$B:$B),2)):AO145),IF(Data!$B$2="",0,"-"))</f>
        <v>32.073702756482589</v>
      </c>
      <c r="AL145" s="50">
        <f>IFERROR((5.670373*10^-8*(AP145+273.15)^4+((Annex!$B$5+Annex!$B$6)*(AP145-L145)+Annex!$B$7*(AP145-INDEX(AP:AP,IFERROR(MATCH($B145-Annex!$B$9/60,$B:$B),2)))/(60*($B145-INDEX($B:$B,IFERROR(MATCH($B145-Annex!$B$9/60,$B:$B),2)))))/Annex!$B$8)/1000,IF(Data!$B$2="",0,"-"))</f>
        <v>137.15131716612296</v>
      </c>
      <c r="AM145" s="50">
        <f>IFERROR((5.670373*10^-8*(AQ145+273.15)^4+((Annex!$B$5+Annex!$B$6)*(AQ145-O145)+Annex!$B$7*(AQ145-INDEX(AQ:AQ,IFERROR(MATCH($B145-Annex!$B$9/60,$B:$B),2)))/(60*($B145-INDEX($B:$B,IFERROR(MATCH($B145-Annex!$B$9/60,$B:$B),2)))))/Annex!$B$8)/1000,IF(Data!$B$2="",0,"-"))</f>
        <v>111.06812312905363</v>
      </c>
      <c r="AN145" s="50">
        <f>IFERROR((5.670373*10^-8*(AR145+273.15)^4+((Annex!$B$5+Annex!$B$6)*(AR145-R145)+Annex!$B$7*(AR145-INDEX(AR:AR,IFERROR(MATCH($B145-Annex!$B$9/60,$B:$B),2)))/(60*($B145-INDEX($B:$B,IFERROR(MATCH($B145-Annex!$B$9/60,$B:$B),2)))))/Annex!$B$8)/1000,IF(Data!$B$2="",0,"-"))</f>
        <v>-33.431562180619409</v>
      </c>
      <c r="AO145" s="50">
        <f>IFERROR((5.670373*10^-8*(AS145+273.15)^4+((Annex!$B$5+Annex!$B$6)*(AS145-U145)+Annex!$B$7*(AS145-INDEX(AS:AS,IFERROR(MATCH($B145-Annex!$B$9/60,$B:$B),2)))/(60*($B145-INDEX($B:$B,IFERROR(MATCH($B145-Annex!$B$9/60,$B:$B),2)))))/Annex!$B$8)/1000,IF(Data!$B$2="",0,"-"))</f>
        <v>71.462686702994219</v>
      </c>
      <c r="AP145" s="20">
        <v>955.13400000000001</v>
      </c>
      <c r="AQ145" s="20">
        <v>482.04399999999998</v>
      </c>
      <c r="AR145" s="20">
        <v>136.21199999999999</v>
      </c>
      <c r="AS145" s="20">
        <v>374.13200000000001</v>
      </c>
      <c r="AT145" s="20">
        <v>23.006</v>
      </c>
      <c r="AU145" s="20">
        <v>32.201999999999998</v>
      </c>
      <c r="AV145" s="20">
        <v>9.8999999999999993E+37</v>
      </c>
      <c r="AW145" s="50">
        <f>IFERROR(AVERAGE(INDEX(BC:BC,IFERROR(MATCH($B145-Annex!$B$4/60,$B:$B),2)):BC145),IF(Data!$B$2="",0,"-"))</f>
        <v>5.4469376790117275E+141</v>
      </c>
      <c r="AX145" s="50">
        <f>IFERROR(AVERAGE(INDEX(BD:BD,IFERROR(MATCH($B145-Annex!$B$4/60,$B:$B),2)):BD145),IF(Data!$B$2="",0,"-"))</f>
        <v>74.686270286605918</v>
      </c>
      <c r="AY145" s="50">
        <f>IFERROR(AVERAGE(INDEX(BE:BE,IFERROR(MATCH($B145-Annex!$B$4/60,$B:$B),2)):BE145),IF(Data!$B$2="",0,"-"))</f>
        <v>16.116841069920646</v>
      </c>
      <c r="AZ145" s="50">
        <f>IFERROR(AVERAGE(INDEX(BF:BF,IFERROR(MATCH($B145-Annex!$B$4/60,$B:$B),2)):BF145),IF(Data!$B$2="",0,"-"))</f>
        <v>6.5477251416647926</v>
      </c>
      <c r="BA145" s="50">
        <f>IFERROR(AVERAGE(INDEX(BG:BG,IFERROR(MATCH($B145-Annex!$B$4/60,$B:$B),2)):BG145),IF(Data!$B$2="",0,"-"))</f>
        <v>-9.5464285714285695E+35</v>
      </c>
      <c r="BB145" s="50">
        <f>IFERROR(AVERAGE(INDEX(BH:BH,IFERROR(MATCH($B145-Annex!$B$4/60,$B:$B),2)):BH145),IF(Data!$B$2="",0,"-"))</f>
        <v>-3.1821428571428569E+35</v>
      </c>
      <c r="BC145" s="50">
        <f>IFERROR((5.670373*10^-8*(BI145+273.15)^4+((Annex!$B$5+Annex!$B$6)*(BI145-L145)+Annex!$B$7*(BI145-INDEX(BI:BI,IFERROR(MATCH($B145-Annex!$B$9/60,$B:$B),2)))/(60*($B145-INDEX($B:$B,IFERROR(MATCH($B145-Annex!$B$9/60,$B:$B),2)))))/Annex!$B$8)/1000,IF(Data!$B$2="",0,"-"))</f>
        <v>5.4469376790117275E+141</v>
      </c>
      <c r="BD145" s="50">
        <f>IFERROR((5.670373*10^-8*(BJ145+273.15)^4+((Annex!$B$5+Annex!$B$6)*(BJ145-O145)+Annex!$B$7*(BJ145-INDEX(BJ:BJ,IFERROR(MATCH($B145-Annex!$B$9/60,$B:$B),2)))/(60*($B145-INDEX($B:$B,IFERROR(MATCH($B145-Annex!$B$9/60,$B:$B),2)))))/Annex!$B$8)/1000,IF(Data!$B$2="",0,"-"))</f>
        <v>-13.920848051044519</v>
      </c>
      <c r="BE145" s="50">
        <f>IFERROR((5.670373*10^-8*(BK145+273.15)^4+((Annex!$B$5+Annex!$B$6)*(BK145-R145)+Annex!$B$7*(BK145-INDEX(BK:BK,IFERROR(MATCH($B145-Annex!$B$9/60,$B:$B),2)))/(60*($B145-INDEX($B:$B,IFERROR(MATCH($B145-Annex!$B$9/60,$B:$B),2)))))/Annex!$B$8)/1000,IF(Data!$B$2="",0,"-"))</f>
        <v>115.53313152769286</v>
      </c>
      <c r="BF145" s="50">
        <f>IFERROR((5.670373*10^-8*(BL145+273.15)^4+((Annex!$B$5+Annex!$B$6)*(BL145-U145)+Annex!$B$7*(BL145-INDEX(BL:BL,IFERROR(MATCH($B145-Annex!$B$9/60,$B:$B),2)))/(60*($B145-INDEX($B:$B,IFERROR(MATCH($B145-Annex!$B$9/60,$B:$B),2)))))/Annex!$B$8)/1000,IF(Data!$B$2="",0,"-"))</f>
        <v>8.0385825149149461</v>
      </c>
      <c r="BG145" s="50">
        <f>IFERROR((5.670373*10^-8*(BM145+273.15)^4+((Annex!$B$5+Annex!$B$6)*(BM145-X145)+Annex!$B$7*(BM145-INDEX(BM:BM,IFERROR(MATCH($B145-Annex!$B$9/60,$B:$B),2)))/(60*($B145-INDEX($B:$B,IFERROR(MATCH($B145-Annex!$B$9/60,$B:$B),2)))))/Annex!$B$8)/1000,IF(Data!$B$2="",0,"-"))</f>
        <v>-2.2274999999999997E+36</v>
      </c>
      <c r="BH145" s="50">
        <f>IFERROR((5.670373*10^-8*(BN145+273.15)^4+((Annex!$B$5+Annex!$B$6)*(BN145-AA145)+Annex!$B$7*(BN145-INDEX(BN:BN,IFERROR(MATCH($B145-Annex!$B$9/60,$B:$B),2)))/(60*($B145-INDEX($B:$B,IFERROR(MATCH($B145-Annex!$B$9/60,$B:$B),2)))))/Annex!$B$8)/1000,IF(Data!$B$2="",0,"-"))</f>
        <v>65.557323931194531</v>
      </c>
      <c r="BI145" s="20">
        <v>9.8999999999999993E+37</v>
      </c>
      <c r="BJ145" s="20">
        <v>558</v>
      </c>
      <c r="BK145" s="20">
        <v>483.76400000000001</v>
      </c>
      <c r="BL145" s="20">
        <v>370.00599999999997</v>
      </c>
      <c r="BM145" s="20">
        <v>792.84699999999998</v>
      </c>
      <c r="BN145" s="20">
        <v>618.85699999999997</v>
      </c>
    </row>
    <row r="146" spans="1:66" x14ac:dyDescent="0.3">
      <c r="A146" s="5">
        <v>145</v>
      </c>
      <c r="B146" s="19">
        <v>12.822666673455387</v>
      </c>
      <c r="C146" s="20">
        <v>159.368099</v>
      </c>
      <c r="D146" s="20">
        <v>159.39076800000001</v>
      </c>
      <c r="E146" s="20">
        <v>212.49653499999999</v>
      </c>
      <c r="F146" s="49">
        <f>IFERROR(SUM(C146:E146),IF(Data!$B$2="",0,"-"))</f>
        <v>531.255402</v>
      </c>
      <c r="G146" s="50">
        <f>IFERROR(F146-Annex!$B$10,IF(Data!$B$2="",0,"-"))</f>
        <v>104.647402</v>
      </c>
      <c r="H146" s="50">
        <f>IFERROR(AVERAGE(INDEX(G:G,IFERROR(MATCH($B146-Annex!$B$12/60,$B:$B),2)):G146),IF(Data!$B$2="",0,"-"))</f>
        <v>106.43343928571429</v>
      </c>
      <c r="I146" s="50">
        <f>IFERROR(-14000*(G146-INDEX(G:G,IFERROR(MATCH($B146-Annex!$B$11/60,$B:$B),2)))/(60*($B146-INDEX($B:$B,IFERROR(MATCH($B146-Annex!$B$11/60,$B:$B),2)))),IF(Data!$B$2="",0,"-"))</f>
        <v>1209.9380791648523</v>
      </c>
      <c r="J146" s="50">
        <f>IFERROR(-14000*(H146-INDEX(H:H,IFERROR(MATCH($B146-Annex!$B$13/60,$B:$B),2)))/(60*($B146-INDEX($B:$B,IFERROR(MATCH($B146-Annex!$B$13/60,$B:$B),2)))),IF(Data!$B$2="",0,"-"))</f>
        <v>1036.9124313138275</v>
      </c>
      <c r="K146" s="20">
        <v>1640.4458</v>
      </c>
      <c r="L146" s="20">
        <v>887.78399999999999</v>
      </c>
      <c r="M146" s="20">
        <v>908.04200000000003</v>
      </c>
      <c r="N146" s="20">
        <v>464.84</v>
      </c>
      <c r="O146" s="20">
        <v>604.07100000000003</v>
      </c>
      <c r="P146" s="20">
        <v>-139.88</v>
      </c>
      <c r="Q146" s="20">
        <v>9.8999999999999993E+37</v>
      </c>
      <c r="R146" s="20">
        <v>149.245</v>
      </c>
      <c r="S146" s="20">
        <v>96.858000000000004</v>
      </c>
      <c r="T146" s="20">
        <v>727.37800000000004</v>
      </c>
      <c r="U146" s="20">
        <v>-72.911000000000001</v>
      </c>
      <c r="V146" s="20">
        <v>449.64</v>
      </c>
      <c r="W146" s="20">
        <v>34.511000000000003</v>
      </c>
      <c r="X146" s="20">
        <v>9.8999999999999993E+37</v>
      </c>
      <c r="Y146" s="20">
        <v>9.8999999999999993E+37</v>
      </c>
      <c r="Z146" s="20">
        <v>1191.9639999999999</v>
      </c>
      <c r="AA146" s="20">
        <v>134.17599999999999</v>
      </c>
      <c r="AB146" s="20">
        <v>634.86199999999997</v>
      </c>
      <c r="AC146" s="20">
        <v>732.846</v>
      </c>
      <c r="AD146" s="20">
        <v>-94.569000000000003</v>
      </c>
      <c r="AE146" s="20">
        <v>-103.20699999999999</v>
      </c>
      <c r="AF146" s="20">
        <v>187.80699999999999</v>
      </c>
      <c r="AG146" s="20">
        <v>828.30799999999999</v>
      </c>
      <c r="AH146" s="50">
        <f>IFERROR(AVERAGE(INDEX(AL:AL,IFERROR(MATCH($B146-Annex!$B$4/60,$B:$B),2)):AL146),IF(Data!$B$2="",0,"-"))</f>
        <v>132.83797759439355</v>
      </c>
      <c r="AI146" s="50">
        <f>IFERROR(AVERAGE(INDEX(AM:AM,IFERROR(MATCH($B146-Annex!$B$4/60,$B:$B),2)):AM146),IF(Data!$B$2="",0,"-"))</f>
        <v>37.315349653806457</v>
      </c>
      <c r="AJ146" s="50">
        <f>IFERROR(AVERAGE(INDEX(AN:AN,IFERROR(MATCH($B146-Annex!$B$4/60,$B:$B),2)):AN146),IF(Data!$B$2="",0,"-"))</f>
        <v>-10.097956593554352</v>
      </c>
      <c r="AK146" s="50">
        <f>IFERROR(AVERAGE(INDEX(AO:AO,IFERROR(MATCH($B146-Annex!$B$4/60,$B:$B),2)):AO146),IF(Data!$B$2="",0,"-"))</f>
        <v>30.769919687776088</v>
      </c>
      <c r="AL146" s="50">
        <f>IFERROR((5.670373*10^-8*(AP146+273.15)^4+((Annex!$B$5+Annex!$B$6)*(AP146-L146)+Annex!$B$7*(AP146-INDEX(AP:AP,IFERROR(MATCH($B146-Annex!$B$9/60,$B:$B),2)))/(60*($B146-INDEX($B:$B,IFERROR(MATCH($B146-Annex!$B$9/60,$B:$B),2)))))/Annex!$B$8)/1000,IF(Data!$B$2="",0,"-"))</f>
        <v>140.35417446308469</v>
      </c>
      <c r="AM146" s="50">
        <f>IFERROR((5.670373*10^-8*(AQ146+273.15)^4+((Annex!$B$5+Annex!$B$6)*(AQ146-O146)+Annex!$B$7*(AQ146-INDEX(AQ:AQ,IFERROR(MATCH($B146-Annex!$B$9/60,$B:$B),2)))/(60*($B146-INDEX($B:$B,IFERROR(MATCH($B146-Annex!$B$9/60,$B:$B),2)))))/Annex!$B$8)/1000,IF(Data!$B$2="",0,"-"))</f>
        <v>57.055980205827197</v>
      </c>
      <c r="AN146" s="50">
        <f>IFERROR((5.670373*10^-8*(AR146+273.15)^4+((Annex!$B$5+Annex!$B$6)*(AR146-R146)+Annex!$B$7*(AR146-INDEX(AR:AR,IFERROR(MATCH($B146-Annex!$B$9/60,$B:$B),2)))/(60*($B146-INDEX($B:$B,IFERROR(MATCH($B146-Annex!$B$9/60,$B:$B),2)))))/Annex!$B$8)/1000,IF(Data!$B$2="",0,"-"))</f>
        <v>57.74098707670116</v>
      </c>
      <c r="AO146" s="50">
        <f>IFERROR((5.670373*10^-8*(AS146+273.15)^4+((Annex!$B$5+Annex!$B$6)*(AS146-U146)+Annex!$B$7*(AS146-INDEX(AS:AS,IFERROR(MATCH($B146-Annex!$B$9/60,$B:$B),2)))/(60*($B146-INDEX($B:$B,IFERROR(MATCH($B146-Annex!$B$9/60,$B:$B),2)))))/Annex!$B$8)/1000,IF(Data!$B$2="",0,"-"))</f>
        <v>34.921159744647944</v>
      </c>
      <c r="AP146" s="20">
        <v>961.83199999999999</v>
      </c>
      <c r="AQ146" s="20">
        <v>457.76799999999997</v>
      </c>
      <c r="AR146" s="20">
        <v>245.846</v>
      </c>
      <c r="AS146" s="20">
        <v>292.59100000000001</v>
      </c>
      <c r="AT146" s="20">
        <v>23.314</v>
      </c>
      <c r="AU146" s="20">
        <v>32.281999999999996</v>
      </c>
      <c r="AV146" s="20">
        <v>9.8999999999999993E+37</v>
      </c>
      <c r="AW146" s="50">
        <f>IFERROR(AVERAGE(INDEX(BC:BC,IFERROR(MATCH($B146-Annex!$B$4/60,$B:$B),2)):BC146),IF(Data!$B$2="",0,"-"))</f>
        <v>5.4469376790117275E+141</v>
      </c>
      <c r="AX146" s="50">
        <f>IFERROR(AVERAGE(INDEX(BD:BD,IFERROR(MATCH($B146-Annex!$B$4/60,$B:$B),2)):BD146),IF(Data!$B$2="",0,"-"))</f>
        <v>60.528436253564003</v>
      </c>
      <c r="AY146" s="50">
        <f>IFERROR(AVERAGE(INDEX(BE:BE,IFERROR(MATCH($B146-Annex!$B$4/60,$B:$B),2)):BE146),IF(Data!$B$2="",0,"-"))</f>
        <v>22.8440930384794</v>
      </c>
      <c r="AZ146" s="50">
        <f>IFERROR(AVERAGE(INDEX(BF:BF,IFERROR(MATCH($B146-Annex!$B$4/60,$B:$B),2)):BF146),IF(Data!$B$2="",0,"-"))</f>
        <v>13.750377622710086</v>
      </c>
      <c r="BA146" s="50">
        <f>IFERROR(AVERAGE(INDEX(BG:BG,IFERROR(MATCH($B146-Annex!$B$4/60,$B:$B),2)):BG146),IF(Data!$B$2="",0,"-"))</f>
        <v>-9.5464285714285695E+35</v>
      </c>
      <c r="BB146" s="50">
        <f>IFERROR(AVERAGE(INDEX(BH:BH,IFERROR(MATCH($B146-Annex!$B$4/60,$B:$B),2)):BH146),IF(Data!$B$2="",0,"-"))</f>
        <v>39.551675831495587</v>
      </c>
      <c r="BC146" s="50">
        <f>IFERROR((5.670373*10^-8*(BI146+273.15)^4+((Annex!$B$5+Annex!$B$6)*(BI146-L146)+Annex!$B$7*(BI146-INDEX(BI:BI,IFERROR(MATCH($B146-Annex!$B$9/60,$B:$B),2)))/(60*($B146-INDEX($B:$B,IFERROR(MATCH($B146-Annex!$B$9/60,$B:$B),2)))))/Annex!$B$8)/1000,IF(Data!$B$2="",0,"-"))</f>
        <v>5.4469376790117275E+141</v>
      </c>
      <c r="BD146" s="50">
        <f>IFERROR((5.670373*10^-8*(BJ146+273.15)^4+((Annex!$B$5+Annex!$B$6)*(BJ146-O146)+Annex!$B$7*(BJ146-INDEX(BJ:BJ,IFERROR(MATCH($B146-Annex!$B$9/60,$B:$B),2)))/(60*($B146-INDEX($B:$B,IFERROR(MATCH($B146-Annex!$B$9/60,$B:$B),2)))))/Annex!$B$8)/1000,IF(Data!$B$2="",0,"-"))</f>
        <v>-52.027331976290455</v>
      </c>
      <c r="BE146" s="50">
        <f>IFERROR((5.670373*10^-8*(BK146+273.15)^4+((Annex!$B$5+Annex!$B$6)*(BK146-R146)+Annex!$B$7*(BK146-INDEX(BK:BK,IFERROR(MATCH($B146-Annex!$B$9/60,$B:$B),2)))/(60*($B146-INDEX($B:$B,IFERROR(MATCH($B146-Annex!$B$9/60,$B:$B),2)))))/Annex!$B$8)/1000,IF(Data!$B$2="",0,"-"))</f>
        <v>30.595086406542745</v>
      </c>
      <c r="BF146" s="50">
        <f>IFERROR((5.670373*10^-8*(BL146+273.15)^4+((Annex!$B$5+Annex!$B$6)*(BL146-U146)+Annex!$B$7*(BL146-INDEX(BL:BL,IFERROR(MATCH($B146-Annex!$B$9/60,$B:$B),2)))/(60*($B146-INDEX($B:$B,IFERROR(MATCH($B146-Annex!$B$9/60,$B:$B),2)))))/Annex!$B$8)/1000,IF(Data!$B$2="",0,"-"))</f>
        <v>43.723273560126735</v>
      </c>
      <c r="BG146" s="50">
        <f>IFERROR((5.670373*10^-8*(BM146+273.15)^4+((Annex!$B$5+Annex!$B$6)*(BM146-X146)+Annex!$B$7*(BM146-INDEX(BM:BM,IFERROR(MATCH($B146-Annex!$B$9/60,$B:$B),2)))/(60*($B146-INDEX($B:$B,IFERROR(MATCH($B146-Annex!$B$9/60,$B:$B),2)))))/Annex!$B$8)/1000,IF(Data!$B$2="",0,"-"))</f>
        <v>-2.2274999999999997E+36</v>
      </c>
      <c r="BH146" s="50">
        <f>IFERROR((5.670373*10^-8*(BN146+273.15)^4+((Annex!$B$5+Annex!$B$6)*(BN146-AA146)+Annex!$B$7*(BN146-INDEX(BN:BN,IFERROR(MATCH($B146-Annex!$B$9/60,$B:$B),2)))/(60*($B146-INDEX($B:$B,IFERROR(MATCH($B146-Annex!$B$9/60,$B:$B),2)))))/Annex!$B$8)/1000,IF(Data!$B$2="",0,"-"))</f>
        <v>111.4605705177233</v>
      </c>
      <c r="BI146" s="20">
        <v>9.8999999999999993E+37</v>
      </c>
      <c r="BJ146" s="20">
        <v>442.14600000000002</v>
      </c>
      <c r="BK146" s="20">
        <v>450.74400000000003</v>
      </c>
      <c r="BL146" s="20">
        <v>340.31400000000002</v>
      </c>
      <c r="BM146" s="20">
        <v>795.90700000000004</v>
      </c>
      <c r="BN146" s="20">
        <v>627.54600000000005</v>
      </c>
    </row>
    <row r="147" spans="1:66" x14ac:dyDescent="0.3">
      <c r="A147" s="5">
        <v>146</v>
      </c>
      <c r="B147" s="19">
        <v>12.91466667316854</v>
      </c>
      <c r="C147" s="20">
        <v>159.09634600000001</v>
      </c>
      <c r="D147" s="20">
        <v>159.31339399999999</v>
      </c>
      <c r="E147" s="20">
        <v>212.20888400000001</v>
      </c>
      <c r="F147" s="49">
        <f>IFERROR(SUM(C147:E147),IF(Data!$B$2="",0,"-"))</f>
        <v>530.61862399999995</v>
      </c>
      <c r="G147" s="50">
        <f>IFERROR(F147-Annex!$B$10,IF(Data!$B$2="",0,"-"))</f>
        <v>104.01062399999995</v>
      </c>
      <c r="H147" s="50">
        <f>IFERROR(AVERAGE(INDEX(G:G,IFERROR(MATCH($B147-Annex!$B$12/60,$B:$B),2)):G147),IF(Data!$B$2="",0,"-"))</f>
        <v>105.87557785714287</v>
      </c>
      <c r="I147" s="50">
        <f>IFERROR(-14000*(G147-INDEX(G:G,IFERROR(MATCH($B147-Annex!$B$11/60,$B:$B),2)))/(60*($B147-INDEX($B:$B,IFERROR(MATCH($B147-Annex!$B$11/60,$B:$B),2)))),IF(Data!$B$2="",0,"-"))</f>
        <v>1293.0755985055396</v>
      </c>
      <c r="J147" s="50">
        <f>IFERROR(-14000*(H147-INDEX(H:H,IFERROR(MATCH($B147-Annex!$B$13/60,$B:$B),2)))/(60*($B147-INDEX($B:$B,IFERROR(MATCH($B147-Annex!$B$13/60,$B:$B),2)))),IF(Data!$B$2="",0,"-"))</f>
        <v>1089.5108691852481</v>
      </c>
      <c r="K147" s="20">
        <v>1597.0204000000001</v>
      </c>
      <c r="L147" s="20">
        <v>895.38699999999994</v>
      </c>
      <c r="M147" s="20">
        <v>840.40800000000002</v>
      </c>
      <c r="N147" s="20">
        <v>425.71300000000002</v>
      </c>
      <c r="O147" s="20">
        <v>506.62</v>
      </c>
      <c r="P147" s="20">
        <v>9.8999999999999993E+37</v>
      </c>
      <c r="Q147" s="20">
        <v>9.8999999999999993E+37</v>
      </c>
      <c r="R147" s="20">
        <v>321.40600000000001</v>
      </c>
      <c r="S147" s="20">
        <v>24.297000000000001</v>
      </c>
      <c r="T147" s="20">
        <v>777.59</v>
      </c>
      <c r="U147" s="20">
        <v>-73.438999999999993</v>
      </c>
      <c r="V147" s="20">
        <v>439.71800000000002</v>
      </c>
      <c r="W147" s="20">
        <v>9.3640000000000008</v>
      </c>
      <c r="X147" s="20">
        <v>9.8999999999999993E+37</v>
      </c>
      <c r="Y147" s="20">
        <v>9.8999999999999993E+37</v>
      </c>
      <c r="Z147" s="20">
        <v>1242.404</v>
      </c>
      <c r="AA147" s="20">
        <v>233.625</v>
      </c>
      <c r="AB147" s="20">
        <v>673.73400000000004</v>
      </c>
      <c r="AC147" s="20">
        <v>750.59699999999998</v>
      </c>
      <c r="AD147" s="20">
        <v>-135.358</v>
      </c>
      <c r="AE147" s="20">
        <v>-173.50200000000001</v>
      </c>
      <c r="AF147" s="20">
        <v>114.782</v>
      </c>
      <c r="AG147" s="20">
        <v>942.60500000000002</v>
      </c>
      <c r="AH147" s="50">
        <f>IFERROR(AVERAGE(INDEX(AL:AL,IFERROR(MATCH($B147-Annex!$B$4/60,$B:$B),2)):AL147),IF(Data!$B$2="",0,"-"))</f>
        <v>134.76517267052324</v>
      </c>
      <c r="AI147" s="50">
        <f>IFERROR(AVERAGE(INDEX(AM:AM,IFERROR(MATCH($B147-Annex!$B$4/60,$B:$B),2)):AM147),IF(Data!$B$2="",0,"-"))</f>
        <v>27.268113037750684</v>
      </c>
      <c r="AJ147" s="50">
        <f>IFERROR(AVERAGE(INDEX(AN:AN,IFERROR(MATCH($B147-Annex!$B$4/60,$B:$B),2)):AN147),IF(Data!$B$2="",0,"-"))</f>
        <v>8.9520408414331794</v>
      </c>
      <c r="AK147" s="50">
        <f>IFERROR(AVERAGE(INDEX(AO:AO,IFERROR(MATCH($B147-Annex!$B$4/60,$B:$B),2)):AO147),IF(Data!$B$2="",0,"-"))</f>
        <v>33.718542496278516</v>
      </c>
      <c r="AL147" s="50">
        <f>IFERROR((5.670373*10^-8*(AP147+273.15)^4+((Annex!$B$5+Annex!$B$6)*(AP147-L147)+Annex!$B$7*(AP147-INDEX(AP:AP,IFERROR(MATCH($B147-Annex!$B$9/60,$B:$B),2)))/(60*($B147-INDEX($B:$B,IFERROR(MATCH($B147-Annex!$B$9/60,$B:$B),2)))))/Annex!$B$8)/1000,IF(Data!$B$2="",0,"-"))</f>
        <v>141.81435307981968</v>
      </c>
      <c r="AM147" s="50">
        <f>IFERROR((5.670373*10^-8*(AQ147+273.15)^4+((Annex!$B$5+Annex!$B$6)*(AQ147-O147)+Annex!$B$7*(AQ147-INDEX(AQ:AQ,IFERROR(MATCH($B147-Annex!$B$9/60,$B:$B),2)))/(60*($B147-INDEX($B:$B,IFERROR(MATCH($B147-Annex!$B$9/60,$B:$B),2)))))/Annex!$B$8)/1000,IF(Data!$B$2="",0,"-"))</f>
        <v>-48.299218804968852</v>
      </c>
      <c r="AN147" s="50">
        <f>IFERROR((5.670373*10^-8*(AR147+273.15)^4+((Annex!$B$5+Annex!$B$6)*(AR147-R147)+Annex!$B$7*(AR147-INDEX(AR:AR,IFERROR(MATCH($B147-Annex!$B$9/60,$B:$B),2)))/(60*($B147-INDEX($B:$B,IFERROR(MATCH($B147-Annex!$B$9/60,$B:$B),2)))))/Annex!$B$8)/1000,IF(Data!$B$2="",0,"-"))</f>
        <v>61.625942906964674</v>
      </c>
      <c r="AO147" s="50">
        <f>IFERROR((5.670373*10^-8*(AS147+273.15)^4+((Annex!$B$5+Annex!$B$6)*(AS147-U147)+Annex!$B$7*(AS147-INDEX(AS:AS,IFERROR(MATCH($B147-Annex!$B$9/60,$B:$B),2)))/(60*($B147-INDEX($B:$B,IFERROR(MATCH($B147-Annex!$B$9/60,$B:$B),2)))))/Annex!$B$8)/1000,IF(Data!$B$2="",0,"-"))</f>
        <v>-16.138950830538338</v>
      </c>
      <c r="AP147" s="20">
        <v>967.27099999999996</v>
      </c>
      <c r="AQ147" s="20">
        <v>370.08300000000003</v>
      </c>
      <c r="AR147" s="20">
        <v>255.77600000000001</v>
      </c>
      <c r="AS147" s="20">
        <v>310.25599999999997</v>
      </c>
      <c r="AT147" s="20">
        <v>23.594999999999999</v>
      </c>
      <c r="AU147" s="20">
        <v>32.369999999999997</v>
      </c>
      <c r="AV147" s="20">
        <v>9.8999999999999993E+37</v>
      </c>
      <c r="AW147" s="50">
        <f>IFERROR(AVERAGE(INDEX(BC:BC,IFERROR(MATCH($B147-Annex!$B$4/60,$B:$B),2)):BC147),IF(Data!$B$2="",0,"-"))</f>
        <v>5.4469376790117275E+141</v>
      </c>
      <c r="AX147" s="50">
        <f>IFERROR(AVERAGE(INDEX(BD:BD,IFERROR(MATCH($B147-Annex!$B$4/60,$B:$B),2)):BD147),IF(Data!$B$2="",0,"-"))</f>
        <v>46.45266249534415</v>
      </c>
      <c r="AY147" s="50">
        <f>IFERROR(AVERAGE(INDEX(BE:BE,IFERROR(MATCH($B147-Annex!$B$4/60,$B:$B),2)):BE147),IF(Data!$B$2="",0,"-"))</f>
        <v>40.292591481672339</v>
      </c>
      <c r="AZ147" s="50">
        <f>IFERROR(AVERAGE(INDEX(BF:BF,IFERROR(MATCH($B147-Annex!$B$4/60,$B:$B),2)):BF147),IF(Data!$B$2="",0,"-"))</f>
        <v>-6.6001263651871449</v>
      </c>
      <c r="BA147" s="50">
        <f>IFERROR(AVERAGE(INDEX(BG:BG,IFERROR(MATCH($B147-Annex!$B$4/60,$B:$B),2)):BG147),IF(Data!$B$2="",0,"-"))</f>
        <v>-1.2728571428571427E+36</v>
      </c>
      <c r="BB147" s="50">
        <f>IFERROR(AVERAGE(INDEX(BH:BH,IFERROR(MATCH($B147-Annex!$B$4/60,$B:$B),2)):BH147),IF(Data!$B$2="",0,"-"))</f>
        <v>34.850897467191899</v>
      </c>
      <c r="BC147" s="50">
        <f>IFERROR((5.670373*10^-8*(BI147+273.15)^4+((Annex!$B$5+Annex!$B$6)*(BI147-L147)+Annex!$B$7*(BI147-INDEX(BI:BI,IFERROR(MATCH($B147-Annex!$B$9/60,$B:$B),2)))/(60*($B147-INDEX($B:$B,IFERROR(MATCH($B147-Annex!$B$9/60,$B:$B),2)))))/Annex!$B$8)/1000,IF(Data!$B$2="",0,"-"))</f>
        <v>5.4469376790117275E+141</v>
      </c>
      <c r="BD147" s="50">
        <f>IFERROR((5.670373*10^-8*(BJ147+273.15)^4+((Annex!$B$5+Annex!$B$6)*(BJ147-O147)+Annex!$B$7*(BJ147-INDEX(BJ:BJ,IFERROR(MATCH($B147-Annex!$B$9/60,$B:$B),2)))/(60*($B147-INDEX($B:$B,IFERROR(MATCH($B147-Annex!$B$9/60,$B:$B),2)))))/Annex!$B$8)/1000,IF(Data!$B$2="",0,"-"))</f>
        <v>-58.093417084464384</v>
      </c>
      <c r="BE147" s="50">
        <f>IFERROR((5.670373*10^-8*(BK147+273.15)^4+((Annex!$B$5+Annex!$B$6)*(BK147-R147)+Annex!$B$7*(BK147-INDEX(BK:BK,IFERROR(MATCH($B147-Annex!$B$9/60,$B:$B),2)))/(60*($B147-INDEX($B:$B,IFERROR(MATCH($B147-Annex!$B$9/60,$B:$B),2)))))/Annex!$B$8)/1000,IF(Data!$B$2="",0,"-"))</f>
        <v>28.554541306688137</v>
      </c>
      <c r="BF147" s="50">
        <f>IFERROR((5.670373*10^-8*(BL147+273.15)^4+((Annex!$B$5+Annex!$B$6)*(BL147-U147)+Annex!$B$7*(BL147-INDEX(BL:BL,IFERROR(MATCH($B147-Annex!$B$9/60,$B:$B),2)))/(60*($B147-INDEX($B:$B,IFERROR(MATCH($B147-Annex!$B$9/60,$B:$B),2)))))/Annex!$B$8)/1000,IF(Data!$B$2="",0,"-"))</f>
        <v>-72.765189008652257</v>
      </c>
      <c r="BG147" s="50">
        <f>IFERROR((5.670373*10^-8*(BM147+273.15)^4+((Annex!$B$5+Annex!$B$6)*(BM147-X147)+Annex!$B$7*(BM147-INDEX(BM:BM,IFERROR(MATCH($B147-Annex!$B$9/60,$B:$B),2)))/(60*($B147-INDEX($B:$B,IFERROR(MATCH($B147-Annex!$B$9/60,$B:$B),2)))))/Annex!$B$8)/1000,IF(Data!$B$2="",0,"-"))</f>
        <v>-2.2274999999999997E+36</v>
      </c>
      <c r="BH147" s="50">
        <f>IFERROR((5.670373*10^-8*(BN147+273.15)^4+((Annex!$B$5+Annex!$B$6)*(BN147-AA147)+Annex!$B$7*(BN147-INDEX(BN:BN,IFERROR(MATCH($B147-Annex!$B$9/60,$B:$B),2)))/(60*($B147-INDEX($B:$B,IFERROR(MATCH($B147-Annex!$B$9/60,$B:$B),2)))))/Annex!$B$8)/1000,IF(Data!$B$2="",0,"-"))</f>
        <v>-28.004579777278195</v>
      </c>
      <c r="BI147" s="20">
        <v>9.8999999999999993E+37</v>
      </c>
      <c r="BJ147" s="20">
        <v>417.41</v>
      </c>
      <c r="BK147" s="20">
        <v>494.01499999999999</v>
      </c>
      <c r="BL147" s="20">
        <v>203.07900000000001</v>
      </c>
      <c r="BM147" s="20">
        <v>717.96799999999996</v>
      </c>
      <c r="BN147" s="20">
        <v>506.553</v>
      </c>
    </row>
    <row r="148" spans="1:66" x14ac:dyDescent="0.3">
      <c r="A148" s="5">
        <v>147</v>
      </c>
      <c r="B148" s="19">
        <v>12.998000005027279</v>
      </c>
      <c r="C148" s="20">
        <v>158.97267099999999</v>
      </c>
      <c r="D148" s="20">
        <v>159.12934200000001</v>
      </c>
      <c r="E148" s="20">
        <v>211.94324700000001</v>
      </c>
      <c r="F148" s="49">
        <f>IFERROR(SUM(C148:E148),IF(Data!$B$2="",0,"-"))</f>
        <v>530.04525999999998</v>
      </c>
      <c r="G148" s="50">
        <f>IFERROR(F148-Annex!$B$10,IF(Data!$B$2="",0,"-"))</f>
        <v>103.43725999999998</v>
      </c>
      <c r="H148" s="50">
        <f>IFERROR(AVERAGE(INDEX(G:G,IFERROR(MATCH($B148-Annex!$B$12/60,$B:$B),2)):G148),IF(Data!$B$2="",0,"-"))</f>
        <v>105.29922414285713</v>
      </c>
      <c r="I148" s="50">
        <f>IFERROR(-14000*(G148-INDEX(G:G,IFERROR(MATCH($B148-Annex!$B$11/60,$B:$B),2)))/(60*($B148-INDEX($B:$B,IFERROR(MATCH($B148-Annex!$B$11/60,$B:$B),2)))),IF(Data!$B$2="",0,"-"))</f>
        <v>1306.1569088349627</v>
      </c>
      <c r="J148" s="50">
        <f>IFERROR(-14000*(H148-INDEX(H:H,IFERROR(MATCH($B148-Annex!$B$13/60,$B:$B),2)))/(60*($B148-INDEX($B:$B,IFERROR(MATCH($B148-Annex!$B$13/60,$B:$B),2)))),IF(Data!$B$2="",0,"-"))</f>
        <v>1139.3408147548255</v>
      </c>
      <c r="K148" s="20">
        <v>1767.4672800000001</v>
      </c>
      <c r="L148" s="20">
        <v>896.71199999999999</v>
      </c>
      <c r="M148" s="20">
        <v>472.17</v>
      </c>
      <c r="N148" s="20">
        <v>264.27800000000002</v>
      </c>
      <c r="O148" s="20">
        <v>489.92599999999999</v>
      </c>
      <c r="P148" s="20">
        <v>336.78699999999998</v>
      </c>
      <c r="Q148" s="20">
        <v>322.70999999999998</v>
      </c>
      <c r="R148" s="20">
        <v>381.43400000000003</v>
      </c>
      <c r="S148" s="20">
        <v>9.8999999999999993E+37</v>
      </c>
      <c r="T148" s="20">
        <v>151.03899999999999</v>
      </c>
      <c r="U148" s="20">
        <v>44.274000000000001</v>
      </c>
      <c r="V148" s="20">
        <v>219.25399999999999</v>
      </c>
      <c r="W148" s="20">
        <v>470.59899999999999</v>
      </c>
      <c r="X148" s="20">
        <v>9.8999999999999993E+37</v>
      </c>
      <c r="Y148" s="20">
        <v>247.36</v>
      </c>
      <c r="Z148" s="20">
        <v>953.04700000000003</v>
      </c>
      <c r="AA148" s="20">
        <v>151.92400000000001</v>
      </c>
      <c r="AB148" s="20">
        <v>6.085</v>
      </c>
      <c r="AC148" s="20">
        <v>692.35500000000002</v>
      </c>
      <c r="AD148" s="20">
        <v>402.27199999999999</v>
      </c>
      <c r="AE148" s="20">
        <v>486.83699999999999</v>
      </c>
      <c r="AF148" s="20">
        <v>-145.88200000000001</v>
      </c>
      <c r="AG148" s="20">
        <v>281.267</v>
      </c>
      <c r="AH148" s="50">
        <f>IFERROR(AVERAGE(INDEX(AL:AL,IFERROR(MATCH($B148-Annex!$B$4/60,$B:$B),2)):AL148),IF(Data!$B$2="",0,"-"))</f>
        <v>136.59793556752103</v>
      </c>
      <c r="AI148" s="50">
        <f>IFERROR(AVERAGE(INDEX(AM:AM,IFERROR(MATCH($B148-Annex!$B$4/60,$B:$B),2)):AM148),IF(Data!$B$2="",0,"-"))</f>
        <v>-8.3975840184449062</v>
      </c>
      <c r="AJ148" s="50">
        <f>IFERROR(AVERAGE(INDEX(AN:AN,IFERROR(MATCH($B148-Annex!$B$4/60,$B:$B),2)):AN148),IF(Data!$B$2="",0,"-"))</f>
        <v>-5.5220761939741436</v>
      </c>
      <c r="AK148" s="50">
        <f>IFERROR(AVERAGE(INDEX(AO:AO,IFERROR(MATCH($B148-Annex!$B$4/60,$B:$B),2)):AO148),IF(Data!$B$2="",0,"-"))</f>
        <v>45.322752956298878</v>
      </c>
      <c r="AL148" s="50">
        <f>IFERROR((5.670373*10^-8*(AP148+273.15)^4+((Annex!$B$5+Annex!$B$6)*(AP148-L148)+Annex!$B$7*(AP148-INDEX(AP:AP,IFERROR(MATCH($B148-Annex!$B$9/60,$B:$B),2)))/(60*($B148-INDEX($B:$B,IFERROR(MATCH($B148-Annex!$B$9/60,$B:$B),2)))))/Annex!$B$8)/1000,IF(Data!$B$2="",0,"-"))</f>
        <v>142.25205260465822</v>
      </c>
      <c r="AM148" s="50">
        <f>IFERROR((5.670373*10^-8*(AQ148+273.15)^4+((Annex!$B$5+Annex!$B$6)*(AQ148-O148)+Annex!$B$7*(AQ148-INDEX(AQ:AQ,IFERROR(MATCH($B148-Annex!$B$9/60,$B:$B),2)))/(60*($B148-INDEX($B:$B,IFERROR(MATCH($B148-Annex!$B$9/60,$B:$B),2)))))/Annex!$B$8)/1000,IF(Data!$B$2="",0,"-"))</f>
        <v>-82.742919934839946</v>
      </c>
      <c r="AN148" s="50">
        <f>IFERROR((5.670373*10^-8*(AR148+273.15)^4+((Annex!$B$5+Annex!$B$6)*(AR148-R148)+Annex!$B$7*(AR148-INDEX(AR:AR,IFERROR(MATCH($B148-Annex!$B$9/60,$B:$B),2)))/(60*($B148-INDEX($B:$B,IFERROR(MATCH($B148-Annex!$B$9/60,$B:$B),2)))))/Annex!$B$8)/1000,IF(Data!$B$2="",0,"-"))</f>
        <v>-22.676217148642909</v>
      </c>
      <c r="AO148" s="50">
        <f>IFERROR((5.670373*10^-8*(AS148+273.15)^4+((Annex!$B$5+Annex!$B$6)*(AS148-U148)+Annex!$B$7*(AS148-INDEX(AS:AS,IFERROR(MATCH($B148-Annex!$B$9/60,$B:$B),2)))/(60*($B148-INDEX($B:$B,IFERROR(MATCH($B148-Annex!$B$9/60,$B:$B),2)))))/Annex!$B$8)/1000,IF(Data!$B$2="",0,"-"))</f>
        <v>92.380401950585693</v>
      </c>
      <c r="AP148" s="20">
        <v>971.14800000000002</v>
      </c>
      <c r="AQ148" s="20">
        <v>289.60300000000001</v>
      </c>
      <c r="AR148" s="20">
        <v>202.64500000000001</v>
      </c>
      <c r="AS148" s="20">
        <v>432.108</v>
      </c>
      <c r="AT148" s="20">
        <v>24.077999999999999</v>
      </c>
      <c r="AU148" s="20">
        <v>32.606999999999999</v>
      </c>
      <c r="AV148" s="20">
        <v>9.8999999999999993E+37</v>
      </c>
      <c r="AW148" s="50">
        <f>IFERROR(AVERAGE(INDEX(BC:BC,IFERROR(MATCH($B148-Annex!$B$4/60,$B:$B),2)):BC148),IF(Data!$B$2="",0,"-"))</f>
        <v>5.4469376790117275E+141</v>
      </c>
      <c r="AX148" s="50">
        <f>IFERROR(AVERAGE(INDEX(BD:BD,IFERROR(MATCH($B148-Annex!$B$4/60,$B:$B),2)):BD148),IF(Data!$B$2="",0,"-"))</f>
        <v>45.458521925853404</v>
      </c>
      <c r="AY148" s="50">
        <f>IFERROR(AVERAGE(INDEX(BE:BE,IFERROR(MATCH($B148-Annex!$B$4/60,$B:$B),2)):BE148),IF(Data!$B$2="",0,"-"))</f>
        <v>67.635535213974308</v>
      </c>
      <c r="AZ148" s="50">
        <f>IFERROR(AVERAGE(INDEX(BF:BF,IFERROR(MATCH($B148-Annex!$B$4/60,$B:$B),2)):BF148),IF(Data!$B$2="",0,"-"))</f>
        <v>-14.726793729946751</v>
      </c>
      <c r="BA148" s="50">
        <f>IFERROR(AVERAGE(INDEX(BG:BG,IFERROR(MATCH($B148-Annex!$B$4/60,$B:$B),2)):BG148),IF(Data!$B$2="",0,"-"))</f>
        <v>-1.5910714285714281E+36</v>
      </c>
      <c r="BB148" s="50">
        <f>IFERROR(AVERAGE(INDEX(BH:BH,IFERROR(MATCH($B148-Annex!$B$4/60,$B:$B),2)):BH148),IF(Data!$B$2="",0,"-"))</f>
        <v>19.580543356741025</v>
      </c>
      <c r="BC148" s="50">
        <f>IFERROR((5.670373*10^-8*(BI148+273.15)^4+((Annex!$B$5+Annex!$B$6)*(BI148-L148)+Annex!$B$7*(BI148-INDEX(BI:BI,IFERROR(MATCH($B148-Annex!$B$9/60,$B:$B),2)))/(60*($B148-INDEX($B:$B,IFERROR(MATCH($B148-Annex!$B$9/60,$B:$B),2)))))/Annex!$B$8)/1000,IF(Data!$B$2="",0,"-"))</f>
        <v>5.4469376790117275E+141</v>
      </c>
      <c r="BD148" s="50">
        <f>IFERROR((5.670373*10^-8*(BJ148+273.15)^4+((Annex!$B$5+Annex!$B$6)*(BJ148-O148)+Annex!$B$7*(BJ148-INDEX(BJ:BJ,IFERROR(MATCH($B148-Annex!$B$9/60,$B:$B),2)))/(60*($B148-INDEX($B:$B,IFERROR(MATCH($B148-Annex!$B$9/60,$B:$B),2)))))/Annex!$B$8)/1000,IF(Data!$B$2="",0,"-"))</f>
        <v>40.061615655625488</v>
      </c>
      <c r="BE148" s="50">
        <f>IFERROR((5.670373*10^-8*(BK148+273.15)^4+((Annex!$B$5+Annex!$B$6)*(BK148-R148)+Annex!$B$7*(BK148-INDEX(BK:BK,IFERROR(MATCH($B148-Annex!$B$9/60,$B:$B),2)))/(60*($B148-INDEX($B:$B,IFERROR(MATCH($B148-Annex!$B$9/60,$B:$B),2)))))/Annex!$B$8)/1000,IF(Data!$B$2="",0,"-"))</f>
        <v>71.447457525025811</v>
      </c>
      <c r="BF148" s="50">
        <f>IFERROR((5.670373*10^-8*(BL148+273.15)^4+((Annex!$B$5+Annex!$B$6)*(BL148-U148)+Annex!$B$7*(BL148-INDEX(BL:BL,IFERROR(MATCH($B148-Annex!$B$9/60,$B:$B),2)))/(60*($B148-INDEX($B:$B,IFERROR(MATCH($B148-Annex!$B$9/60,$B:$B),2)))))/Annex!$B$8)/1000,IF(Data!$B$2="",0,"-"))</f>
        <v>-4.5507431114138228</v>
      </c>
      <c r="BG148" s="50">
        <f>IFERROR((5.670373*10^-8*(BM148+273.15)^4+((Annex!$B$5+Annex!$B$6)*(BM148-X148)+Annex!$B$7*(BM148-INDEX(BM:BM,IFERROR(MATCH($B148-Annex!$B$9/60,$B:$B),2)))/(60*($B148-INDEX($B:$B,IFERROR(MATCH($B148-Annex!$B$9/60,$B:$B),2)))))/Annex!$B$8)/1000,IF(Data!$B$2="",0,"-"))</f>
        <v>-2.2274999999999997E+36</v>
      </c>
      <c r="BH148" s="50">
        <f>IFERROR((5.670373*10^-8*(BN148+273.15)^4+((Annex!$B$5+Annex!$B$6)*(BN148-AA148)+Annex!$B$7*(BN148-INDEX(BN:BN,IFERROR(MATCH($B148-Annex!$B$9/60,$B:$B),2)))/(60*($B148-INDEX($B:$B,IFERROR(MATCH($B148-Annex!$B$9/60,$B:$B),2)))))/Annex!$B$8)/1000,IF(Data!$B$2="",0,"-"))</f>
        <v>-48.135550454802768</v>
      </c>
      <c r="BI148" s="20">
        <v>9.8999999999999993E+37</v>
      </c>
      <c r="BJ148" s="20">
        <v>485.084</v>
      </c>
      <c r="BK148" s="20">
        <v>537.73800000000006</v>
      </c>
      <c r="BL148" s="20">
        <v>306.54000000000002</v>
      </c>
      <c r="BM148" s="20">
        <v>685.02099999999996</v>
      </c>
      <c r="BN148" s="20">
        <v>479.791</v>
      </c>
    </row>
    <row r="149" spans="1:66" x14ac:dyDescent="0.3">
      <c r="A149" s="5">
        <v>148</v>
      </c>
      <c r="B149" s="19">
        <v>13.090000004740432</v>
      </c>
      <c r="C149" s="20">
        <v>158.94663</v>
      </c>
      <c r="D149" s="20">
        <v>158.72376299999999</v>
      </c>
      <c r="E149" s="20">
        <v>211.89434800000001</v>
      </c>
      <c r="F149" s="49">
        <f>IFERROR(SUM(C149:E149),IF(Data!$B$2="",0,"-"))</f>
        <v>529.56474100000003</v>
      </c>
      <c r="G149" s="50">
        <f>IFERROR(F149-Annex!$B$10,IF(Data!$B$2="",0,"-"))</f>
        <v>102.95674100000002</v>
      </c>
      <c r="H149" s="50">
        <f>IFERROR(AVERAGE(INDEX(G:G,IFERROR(MATCH($B149-Annex!$B$12/60,$B:$B),2)):G149),IF(Data!$B$2="",0,"-"))</f>
        <v>104.6976404285714</v>
      </c>
      <c r="I149" s="50">
        <f>IFERROR(-14000*(G149-INDEX(G:G,IFERROR(MATCH($B149-Annex!$B$11/60,$B:$B),2)))/(60*($B149-INDEX($B:$B,IFERROR(MATCH($B149-Annex!$B$11/60,$B:$B),2)))),IF(Data!$B$2="",0,"-"))</f>
        <v>1413.8153452932181</v>
      </c>
      <c r="J149" s="50">
        <f>IFERROR(-14000*(H149-INDEX(H:H,IFERROR(MATCH($B149-Annex!$B$13/60,$B:$B),2)))/(60*($B149-INDEX($B:$B,IFERROR(MATCH($B149-Annex!$B$13/60,$B:$B),2)))),IF(Data!$B$2="",0,"-"))</f>
        <v>1202.2281473434255</v>
      </c>
      <c r="K149" s="20">
        <v>1329.2572500000001</v>
      </c>
      <c r="L149" s="20">
        <v>904.66300000000001</v>
      </c>
      <c r="M149" s="20">
        <v>-172.08</v>
      </c>
      <c r="N149" s="20">
        <v>9.8999999999999993E+37</v>
      </c>
      <c r="O149" s="20">
        <v>445.108</v>
      </c>
      <c r="P149" s="20">
        <v>142.751</v>
      </c>
      <c r="Q149" s="20">
        <v>462.53399999999999</v>
      </c>
      <c r="R149" s="20">
        <v>327.16699999999997</v>
      </c>
      <c r="S149" s="20">
        <v>260.024</v>
      </c>
      <c r="T149" s="20">
        <v>16.817</v>
      </c>
      <c r="U149" s="20">
        <v>68.834000000000003</v>
      </c>
      <c r="V149" s="20">
        <v>9.8999999999999993E+37</v>
      </c>
      <c r="W149" s="20">
        <v>377.65899999999999</v>
      </c>
      <c r="X149" s="20">
        <v>9.8999999999999993E+37</v>
      </c>
      <c r="Y149" s="20">
        <v>425.798</v>
      </c>
      <c r="Z149" s="20">
        <v>1368.431</v>
      </c>
      <c r="AA149" s="20">
        <v>91.77</v>
      </c>
      <c r="AB149" s="20">
        <v>-84.852000000000004</v>
      </c>
      <c r="AC149" s="20">
        <v>283.20499999999998</v>
      </c>
      <c r="AD149" s="20">
        <v>260.40699999999998</v>
      </c>
      <c r="AE149" s="20">
        <v>702.49</v>
      </c>
      <c r="AF149" s="20">
        <v>205.422</v>
      </c>
      <c r="AG149" s="20">
        <v>209.006</v>
      </c>
      <c r="AH149" s="50">
        <f>IFERROR(AVERAGE(INDEX(AL:AL,IFERROR(MATCH($B149-Annex!$B$4/60,$B:$B),2)):AL149),IF(Data!$B$2="",0,"-"))</f>
        <v>137.81365929209963</v>
      </c>
      <c r="AI149" s="50">
        <f>IFERROR(AVERAGE(INDEX(AM:AM,IFERROR(MATCH($B149-Annex!$B$4/60,$B:$B),2)):AM149),IF(Data!$B$2="",0,"-"))</f>
        <v>-28.66140845477651</v>
      </c>
      <c r="AJ149" s="50">
        <f>IFERROR(AVERAGE(INDEX(AN:AN,IFERROR(MATCH($B149-Annex!$B$4/60,$B:$B),2)):AN149),IF(Data!$B$2="",0,"-"))</f>
        <v>-17.728342400714784</v>
      </c>
      <c r="AK149" s="50">
        <f>IFERROR(AVERAGE(INDEX(AO:AO,IFERROR(MATCH($B149-Annex!$B$4/60,$B:$B),2)):AO149),IF(Data!$B$2="",0,"-"))</f>
        <v>18.968931339244484</v>
      </c>
      <c r="AL149" s="50">
        <f>IFERROR((5.670373*10^-8*(AP149+273.15)^4+((Annex!$B$5+Annex!$B$6)*(AP149-L149)+Annex!$B$7*(AP149-INDEX(AP:AP,IFERROR(MATCH($B149-Annex!$B$9/60,$B:$B),2)))/(60*($B149-INDEX($B:$B,IFERROR(MATCH($B149-Annex!$B$9/60,$B:$B),2)))))/Annex!$B$8)/1000,IF(Data!$B$2="",0,"-"))</f>
        <v>138.6929133155794</v>
      </c>
      <c r="AM149" s="50">
        <f>IFERROR((5.670373*10^-8*(AQ149+273.15)^4+((Annex!$B$5+Annex!$B$6)*(AQ149-O149)+Annex!$B$7*(AQ149-INDEX(AQ:AQ,IFERROR(MATCH($B149-Annex!$B$9/60,$B:$B),2)))/(60*($B149-INDEX($B:$B,IFERROR(MATCH($B149-Annex!$B$9/60,$B:$B),2)))))/Annex!$B$8)/1000,IF(Data!$B$2="",0,"-"))</f>
        <v>-76.616623770593066</v>
      </c>
      <c r="AN149" s="50">
        <f>IFERROR((5.670373*10^-8*(AR149+273.15)^4+((Annex!$B$5+Annex!$B$6)*(AR149-R149)+Annex!$B$7*(AR149-INDEX(AR:AR,IFERROR(MATCH($B149-Annex!$B$9/60,$B:$B),2)))/(60*($B149-INDEX($B:$B,IFERROR(MATCH($B149-Annex!$B$9/60,$B:$B),2)))))/Annex!$B$8)/1000,IF(Data!$B$2="",0,"-"))</f>
        <v>-33.788395902825478</v>
      </c>
      <c r="AO149" s="50">
        <f>IFERROR((5.670373*10^-8*(AS149+273.15)^4+((Annex!$B$5+Annex!$B$6)*(AS149-U149)+Annex!$B$7*(AS149-INDEX(AS:AS,IFERROR(MATCH($B149-Annex!$B$9/60,$B:$B),2)))/(60*($B149-INDEX($B:$B,IFERROR(MATCH($B149-Annex!$B$9/60,$B:$B),2)))))/Annex!$B$8)/1000,IF(Data!$B$2="",0,"-"))</f>
        <v>6.8618115714488592</v>
      </c>
      <c r="AP149" s="20">
        <v>970.45299999999997</v>
      </c>
      <c r="AQ149" s="20">
        <v>219.988</v>
      </c>
      <c r="AR149" s="20">
        <v>189.107</v>
      </c>
      <c r="AS149" s="20">
        <v>301.16899999999998</v>
      </c>
      <c r="AT149" s="20">
        <v>24.385999999999999</v>
      </c>
      <c r="AU149" s="20">
        <v>32.634</v>
      </c>
      <c r="AV149" s="20">
        <v>9.8999999999999993E+37</v>
      </c>
      <c r="AW149" s="50">
        <f>IFERROR(AVERAGE(INDEX(BC:BC,IFERROR(MATCH($B149-Annex!$B$4/60,$B:$B),2)):BC149),IF(Data!$B$2="",0,"-"))</f>
        <v>5.4469376790117275E+141</v>
      </c>
      <c r="AX149" s="50">
        <f>IFERROR(AVERAGE(INDEX(BD:BD,IFERROR(MATCH($B149-Annex!$B$4/60,$B:$B),2)):BD149),IF(Data!$B$2="",0,"-"))</f>
        <v>15.887915935248211</v>
      </c>
      <c r="AY149" s="50">
        <f>IFERROR(AVERAGE(INDEX(BE:BE,IFERROR(MATCH($B149-Annex!$B$4/60,$B:$B),2)):BE149),IF(Data!$B$2="",0,"-"))</f>
        <v>55.931075659543914</v>
      </c>
      <c r="AZ149" s="50">
        <f>IFERROR(AVERAGE(INDEX(BF:BF,IFERROR(MATCH($B149-Annex!$B$4/60,$B:$B),2)):BF149),IF(Data!$B$2="",0,"-"))</f>
        <v>1.9571881296305438</v>
      </c>
      <c r="BA149" s="50">
        <f>IFERROR(AVERAGE(INDEX(BG:BG,IFERROR(MATCH($B149-Annex!$B$4/60,$B:$B),2)):BG149),IF(Data!$B$2="",0,"-"))</f>
        <v>-1.5910714285714281E+36</v>
      </c>
      <c r="BB149" s="50">
        <f>IFERROR(AVERAGE(INDEX(BH:BH,IFERROR(MATCH($B149-Annex!$B$4/60,$B:$B),2)):BH149),IF(Data!$B$2="",0,"-"))</f>
        <v>16.32018408584231</v>
      </c>
      <c r="BC149" s="50">
        <f>IFERROR((5.670373*10^-8*(BI149+273.15)^4+((Annex!$B$5+Annex!$B$6)*(BI149-L149)+Annex!$B$7*(BI149-INDEX(BI:BI,IFERROR(MATCH($B149-Annex!$B$9/60,$B:$B),2)))/(60*($B149-INDEX($B:$B,IFERROR(MATCH($B149-Annex!$B$9/60,$B:$B),2)))))/Annex!$B$8)/1000,IF(Data!$B$2="",0,"-"))</f>
        <v>5.4469376790117275E+141</v>
      </c>
      <c r="BD149" s="50">
        <f>IFERROR((5.670373*10^-8*(BJ149+273.15)^4+((Annex!$B$5+Annex!$B$6)*(BJ149-O149)+Annex!$B$7*(BJ149-INDEX(BJ:BJ,IFERROR(MATCH($B149-Annex!$B$9/60,$B:$B),2)))/(60*($B149-INDEX($B:$B,IFERROR(MATCH($B149-Annex!$B$9/60,$B:$B),2)))))/Annex!$B$8)/1000,IF(Data!$B$2="",0,"-"))</f>
        <v>8.9312428493277061</v>
      </c>
      <c r="BE149" s="50">
        <f>IFERROR((5.670373*10^-8*(BK149+273.15)^4+((Annex!$B$5+Annex!$B$6)*(BK149-R149)+Annex!$B$7*(BK149-INDEX(BK:BK,IFERROR(MATCH($B149-Annex!$B$9/60,$B:$B),2)))/(60*($B149-INDEX($B:$B,IFERROR(MATCH($B149-Annex!$B$9/60,$B:$B),2)))))/Annex!$B$8)/1000,IF(Data!$B$2="",0,"-"))</f>
        <v>-73.547440585290985</v>
      </c>
      <c r="BF149" s="50">
        <f>IFERROR((5.670373*10^-8*(BL149+273.15)^4+((Annex!$B$5+Annex!$B$6)*(BL149-U149)+Annex!$B$7*(BL149-INDEX(BL:BL,IFERROR(MATCH($B149-Annex!$B$9/60,$B:$B),2)))/(60*($B149-INDEX($B:$B,IFERROR(MATCH($B149-Annex!$B$9/60,$B:$B),2)))))/Annex!$B$8)/1000,IF(Data!$B$2="",0,"-"))</f>
        <v>67.668939953345074</v>
      </c>
      <c r="BG149" s="50">
        <f>IFERROR((5.670373*10^-8*(BM149+273.15)^4+((Annex!$B$5+Annex!$B$6)*(BM149-X149)+Annex!$B$7*(BM149-INDEX(BM:BM,IFERROR(MATCH($B149-Annex!$B$9/60,$B:$B),2)))/(60*($B149-INDEX($B:$B,IFERROR(MATCH($B149-Annex!$B$9/60,$B:$B),2)))))/Annex!$B$8)/1000,IF(Data!$B$2="",0,"-"))</f>
        <v>-2.2274999999999997E+36</v>
      </c>
      <c r="BH149" s="50">
        <f>IFERROR((5.670373*10^-8*(BN149+273.15)^4+((Annex!$B$5+Annex!$B$6)*(BN149-AA149)+Annex!$B$7*(BN149-INDEX(BN:BN,IFERROR(MATCH($B149-Annex!$B$9/60,$B:$B),2)))/(60*($B149-INDEX($B:$B,IFERROR(MATCH($B149-Annex!$B$9/60,$B:$B),2)))))/Annex!$B$8)/1000,IF(Data!$B$2="",0,"-"))</f>
        <v>32.870336422170055</v>
      </c>
      <c r="BI149" s="20">
        <v>9.8999999999999993E+37</v>
      </c>
      <c r="BJ149" s="20">
        <v>411.79899999999998</v>
      </c>
      <c r="BK149" s="20">
        <v>331.28800000000001</v>
      </c>
      <c r="BL149" s="20">
        <v>314.10300000000001</v>
      </c>
      <c r="BM149" s="20">
        <v>811.61900000000003</v>
      </c>
      <c r="BN149" s="20">
        <v>510.65</v>
      </c>
    </row>
    <row r="150" spans="1:66" x14ac:dyDescent="0.3">
      <c r="A150" s="5">
        <v>149</v>
      </c>
      <c r="B150" s="19">
        <v>13.182000004453585</v>
      </c>
      <c r="C150" s="20">
        <v>158.605718</v>
      </c>
      <c r="D150" s="20">
        <v>158.354028</v>
      </c>
      <c r="E150" s="20">
        <v>211.43477300000001</v>
      </c>
      <c r="F150" s="49">
        <f>IFERROR(SUM(C150:E150),IF(Data!$B$2="",0,"-"))</f>
        <v>528.39451899999995</v>
      </c>
      <c r="G150" s="50">
        <f>IFERROR(F150-Annex!$B$10,IF(Data!$B$2="",0,"-"))</f>
        <v>101.78651899999994</v>
      </c>
      <c r="H150" s="50">
        <f>IFERROR(AVERAGE(INDEX(G:G,IFERROR(MATCH($B150-Annex!$B$12/60,$B:$B),2)):G150),IF(Data!$B$2="",0,"-"))</f>
        <v>104.00741542857142</v>
      </c>
      <c r="I150" s="50">
        <f>IFERROR(-14000*(G150-INDEX(G:G,IFERROR(MATCH($B150-Annex!$B$11/60,$B:$B),2)))/(60*($B150-INDEX($B:$B,IFERROR(MATCH($B150-Annex!$B$11/60,$B:$B),2)))),IF(Data!$B$2="",0,"-"))</f>
        <v>1812.3679184810403</v>
      </c>
      <c r="J150" s="50">
        <f>IFERROR(-14000*(H150-INDEX(H:H,IFERROR(MATCH($B150-Annex!$B$13/60,$B:$B),2)))/(60*($B150-INDEX($B:$B,IFERROR(MATCH($B150-Annex!$B$13/60,$B:$B),2)))),IF(Data!$B$2="",0,"-"))</f>
        <v>1317.5749546340264</v>
      </c>
      <c r="K150" s="20">
        <v>1003.31787</v>
      </c>
      <c r="L150" s="20">
        <v>913.04200000000003</v>
      </c>
      <c r="M150" s="20">
        <v>637.92499999999995</v>
      </c>
      <c r="N150" s="20">
        <v>9.8999999999999993E+37</v>
      </c>
      <c r="O150" s="20">
        <v>465.45100000000002</v>
      </c>
      <c r="P150" s="20">
        <v>59.173999999999999</v>
      </c>
      <c r="Q150" s="20">
        <v>514.83600000000001</v>
      </c>
      <c r="R150" s="20">
        <v>283.74700000000001</v>
      </c>
      <c r="S150" s="20">
        <v>411.11700000000002</v>
      </c>
      <c r="T150" s="20">
        <v>62.515000000000001</v>
      </c>
      <c r="U150" s="20">
        <v>157.83500000000001</v>
      </c>
      <c r="V150" s="20">
        <v>9.8999999999999993E+37</v>
      </c>
      <c r="W150" s="20">
        <v>202.53899999999999</v>
      </c>
      <c r="X150" s="20">
        <v>9.8999999999999993E+37</v>
      </c>
      <c r="Y150" s="20">
        <v>452.54300000000001</v>
      </c>
      <c r="Z150" s="20">
        <v>9.8999999999999993E+37</v>
      </c>
      <c r="AA150" s="20">
        <v>-23.998000000000001</v>
      </c>
      <c r="AB150" s="20">
        <v>6.2460000000000004</v>
      </c>
      <c r="AC150" s="20">
        <v>219.73099999999999</v>
      </c>
      <c r="AD150" s="20">
        <v>226.27199999999999</v>
      </c>
      <c r="AE150" s="20">
        <v>764.15899999999999</v>
      </c>
      <c r="AF150" s="20">
        <v>411.79</v>
      </c>
      <c r="AG150" s="20">
        <v>301.21100000000001</v>
      </c>
      <c r="AH150" s="50">
        <f>IFERROR(AVERAGE(INDEX(AL:AL,IFERROR(MATCH($B150-Annex!$B$4/60,$B:$B),2)):AL150),IF(Data!$B$2="",0,"-"))</f>
        <v>137.9004760349213</v>
      </c>
      <c r="AI150" s="50">
        <f>IFERROR(AVERAGE(INDEX(AM:AM,IFERROR(MATCH($B150-Annex!$B$4/60,$B:$B),2)):AM150),IF(Data!$B$2="",0,"-"))</f>
        <v>-28.834008318076634</v>
      </c>
      <c r="AJ150" s="50">
        <f>IFERROR(AVERAGE(INDEX(AN:AN,IFERROR(MATCH($B150-Annex!$B$4/60,$B:$B),2)):AN150),IF(Data!$B$2="",0,"-"))</f>
        <v>8.0123292079241839</v>
      </c>
      <c r="AK150" s="50">
        <f>IFERROR(AVERAGE(INDEX(AO:AO,IFERROR(MATCH($B150-Annex!$B$4/60,$B:$B),2)):AO150),IF(Data!$B$2="",0,"-"))</f>
        <v>11.342589421873088</v>
      </c>
      <c r="AL150" s="50">
        <f>IFERROR((5.670373*10^-8*(AP150+273.15)^4+((Annex!$B$5+Annex!$B$6)*(AP150-L150)+Annex!$B$7*(AP150-INDEX(AP:AP,IFERROR(MATCH($B150-Annex!$B$9/60,$B:$B),2)))/(60*($B150-INDEX($B:$B,IFERROR(MATCH($B150-Annex!$B$9/60,$B:$B),2)))))/Annex!$B$8)/1000,IF(Data!$B$2="",0,"-"))</f>
        <v>131.76230097076481</v>
      </c>
      <c r="AM150" s="50">
        <f>IFERROR((5.670373*10^-8*(AQ150+273.15)^4+((Annex!$B$5+Annex!$B$6)*(AQ150-O150)+Annex!$B$7*(AQ150-INDEX(AQ:AQ,IFERROR(MATCH($B150-Annex!$B$9/60,$B:$B),2)))/(60*($B150-INDEX($B:$B,IFERROR(MATCH($B150-Annex!$B$9/60,$B:$B),2)))))/Annex!$B$8)/1000,IF(Data!$B$2="",0,"-"))</f>
        <v>-123.88189305204334</v>
      </c>
      <c r="AN150" s="50">
        <f>IFERROR((5.670373*10^-8*(AR150+273.15)^4+((Annex!$B$5+Annex!$B$6)*(AR150-R150)+Annex!$B$7*(AR150-INDEX(AR:AR,IFERROR(MATCH($B150-Annex!$B$9/60,$B:$B),2)))/(60*($B150-INDEX($B:$B,IFERROR(MATCH($B150-Annex!$B$9/60,$B:$B),2)))))/Annex!$B$8)/1000,IF(Data!$B$2="",0,"-"))</f>
        <v>78.511779633181504</v>
      </c>
      <c r="AO150" s="50">
        <f>IFERROR((5.670373*10^-8*(AS150+273.15)^4+((Annex!$B$5+Annex!$B$6)*(AS150-U150)+Annex!$B$7*(AS150-INDEX(AS:AS,IFERROR(MATCH($B150-Annex!$B$9/60,$B:$B),2)))/(60*($B150-INDEX($B:$B,IFERROR(MATCH($B150-Annex!$B$9/60,$B:$B),2)))))/Annex!$B$8)/1000,IF(Data!$B$2="",0,"-"))</f>
        <v>-37.746132980929644</v>
      </c>
      <c r="AP150" s="20">
        <v>965.27499999999998</v>
      </c>
      <c r="AQ150" s="20">
        <v>47.604999999999997</v>
      </c>
      <c r="AR150" s="20">
        <v>347.09899999999999</v>
      </c>
      <c r="AS150" s="20">
        <v>328.964</v>
      </c>
      <c r="AT150" s="20">
        <v>25.026</v>
      </c>
      <c r="AU150" s="20">
        <v>32.923000000000002</v>
      </c>
      <c r="AV150" s="20">
        <v>9.8999999999999993E+37</v>
      </c>
      <c r="AW150" s="50">
        <f>IFERROR(AVERAGE(INDEX(BC:BC,IFERROR(MATCH($B150-Annex!$B$4/60,$B:$B),2)):BC150),IF(Data!$B$2="",0,"-"))</f>
        <v>5.4469376790117275E+141</v>
      </c>
      <c r="AX150" s="50">
        <f>IFERROR(AVERAGE(INDEX(BD:BD,IFERROR(MATCH($B150-Annex!$B$4/60,$B:$B),2)):BD150),IF(Data!$B$2="",0,"-"))</f>
        <v>-16.467077426858626</v>
      </c>
      <c r="AY150" s="50">
        <f>IFERROR(AVERAGE(INDEX(BE:BE,IFERROR(MATCH($B150-Annex!$B$4/60,$B:$B),2)):BE150),IF(Data!$B$2="",0,"-"))</f>
        <v>30.485495278293747</v>
      </c>
      <c r="AZ150" s="50">
        <f>IFERROR(AVERAGE(INDEX(BF:BF,IFERROR(MATCH($B150-Annex!$B$4/60,$B:$B),2)):BF150),IF(Data!$B$2="",0,"-"))</f>
        <v>7.5384530397165923</v>
      </c>
      <c r="BA150" s="50">
        <f>IFERROR(AVERAGE(INDEX(BG:BG,IFERROR(MATCH($B150-Annex!$B$4/60,$B:$B),2)):BG150),IF(Data!$B$2="",0,"-"))</f>
        <v>-1.9092857142857139E+36</v>
      </c>
      <c r="BB150" s="50">
        <f>IFERROR(AVERAGE(INDEX(BH:BH,IFERROR(MATCH($B150-Annex!$B$4/60,$B:$B),2)):BH150),IF(Data!$B$2="",0,"-"))</f>
        <v>19.95577446230055</v>
      </c>
      <c r="BC150" s="50">
        <f>IFERROR((5.670373*10^-8*(BI150+273.15)^4+((Annex!$B$5+Annex!$B$6)*(BI150-L150)+Annex!$B$7*(BI150-INDEX(BI:BI,IFERROR(MATCH($B150-Annex!$B$9/60,$B:$B),2)))/(60*($B150-INDEX($B:$B,IFERROR(MATCH($B150-Annex!$B$9/60,$B:$B),2)))))/Annex!$B$8)/1000,IF(Data!$B$2="",0,"-"))</f>
        <v>5.4469376790117275E+141</v>
      </c>
      <c r="BD150" s="50">
        <f>IFERROR((5.670373*10^-8*(BJ150+273.15)^4+((Annex!$B$5+Annex!$B$6)*(BJ150-O150)+Annex!$B$7*(BJ150-INDEX(BJ:BJ,IFERROR(MATCH($B150-Annex!$B$9/60,$B:$B),2)))/(60*($B150-INDEX($B:$B,IFERROR(MATCH($B150-Annex!$B$9/60,$B:$B),2)))))/Annex!$B$8)/1000,IF(Data!$B$2="",0,"-"))</f>
        <v>-26.714669680384507</v>
      </c>
      <c r="BE150" s="50">
        <f>IFERROR((5.670373*10^-8*(BK150+273.15)^4+((Annex!$B$5+Annex!$B$6)*(BK150-R150)+Annex!$B$7*(BK150-INDEX(BK:BK,IFERROR(MATCH($B150-Annex!$B$9/60,$B:$B),2)))/(60*($B150-INDEX($B:$B,IFERROR(MATCH($B150-Annex!$B$9/60,$B:$B),2)))))/Annex!$B$8)/1000,IF(Data!$B$2="",0,"-"))</f>
        <v>-89.822070991986621</v>
      </c>
      <c r="BF150" s="50">
        <f>IFERROR((5.670373*10^-8*(BL150+273.15)^4+((Annex!$B$5+Annex!$B$6)*(BL150-U150)+Annex!$B$7*(BL150-INDEX(BL:BL,IFERROR(MATCH($B150-Annex!$B$9/60,$B:$B),2)))/(60*($B150-INDEX($B:$B,IFERROR(MATCH($B150-Annex!$B$9/60,$B:$B),2)))))/Annex!$B$8)/1000,IF(Data!$B$2="",0,"-"))</f>
        <v>25.772380812767661</v>
      </c>
      <c r="BG150" s="50">
        <f>IFERROR((5.670373*10^-8*(BM150+273.15)^4+((Annex!$B$5+Annex!$B$6)*(BM150-X150)+Annex!$B$7*(BM150-INDEX(BM:BM,IFERROR(MATCH($B150-Annex!$B$9/60,$B:$B),2)))/(60*($B150-INDEX($B:$B,IFERROR(MATCH($B150-Annex!$B$9/60,$B:$B),2)))))/Annex!$B$8)/1000,IF(Data!$B$2="",0,"-"))</f>
        <v>-2.2274999999999997E+36</v>
      </c>
      <c r="BH150" s="50">
        <f>IFERROR((5.670373*10^-8*(BN150+273.15)^4+((Annex!$B$5+Annex!$B$6)*(BN150-AA150)+Annex!$B$7*(BN150-INDEX(BN:BN,IFERROR(MATCH($B150-Annex!$B$9/60,$B:$B),2)))/(60*($B150-INDEX($B:$B,IFERROR(MATCH($B150-Annex!$B$9/60,$B:$B),2)))))/Annex!$B$8)/1000,IF(Data!$B$2="",0,"-"))</f>
        <v>33.770930066963111</v>
      </c>
      <c r="BI150" s="20">
        <v>9.8999999999999993E+37</v>
      </c>
      <c r="BJ150" s="20">
        <v>406.29399999999998</v>
      </c>
      <c r="BK150" s="20">
        <v>330.76900000000001</v>
      </c>
      <c r="BL150" s="20">
        <v>335.90300000000002</v>
      </c>
      <c r="BM150" s="20">
        <v>779.62099999999998</v>
      </c>
      <c r="BN150" s="20">
        <v>486.85399999999998</v>
      </c>
    </row>
    <row r="151" spans="1:66" x14ac:dyDescent="0.3">
      <c r="A151" s="5">
        <v>150</v>
      </c>
      <c r="B151" s="19">
        <v>13.274000004166737</v>
      </c>
      <c r="C151" s="20">
        <v>158.24283500000001</v>
      </c>
      <c r="D151" s="20">
        <v>158.206615</v>
      </c>
      <c r="E151" s="20">
        <v>211.112909</v>
      </c>
      <c r="F151" s="49">
        <f>IFERROR(SUM(C151:E151),IF(Data!$B$2="",0,"-"))</f>
        <v>527.56235900000001</v>
      </c>
      <c r="G151" s="50">
        <f>IFERROR(F151-Annex!$B$10,IF(Data!$B$2="",0,"-"))</f>
        <v>100.95435900000001</v>
      </c>
      <c r="H151" s="50">
        <f>IFERROR(AVERAGE(INDEX(G:G,IFERROR(MATCH($B151-Annex!$B$12/60,$B:$B),2)):G151),IF(Data!$B$2="",0,"-"))</f>
        <v>103.30021757142858</v>
      </c>
      <c r="I151" s="50">
        <f>IFERROR(-14000*(G151-INDEX(G:G,IFERROR(MATCH($B151-Annex!$B$11/60,$B:$B),2)))/(60*($B151-INDEX($B:$B,IFERROR(MATCH($B151-Annex!$B$11/60,$B:$B),2)))),IF(Data!$B$2="",0,"-"))</f>
        <v>1580.7898649653969</v>
      </c>
      <c r="J151" s="50">
        <f>IFERROR(-14000*(H151-INDEX(H:H,IFERROR(MATCH($B151-Annex!$B$13/60,$B:$B),2)))/(60*($B151-INDEX($B:$B,IFERROR(MATCH($B151-Annex!$B$13/60,$B:$B),2)))),IF(Data!$B$2="",0,"-"))</f>
        <v>1390.3535349816923</v>
      </c>
      <c r="K151" s="20">
        <v>990.99880099999996</v>
      </c>
      <c r="L151" s="20">
        <v>922.51700000000005</v>
      </c>
      <c r="M151" s="20">
        <v>925.45</v>
      </c>
      <c r="N151" s="20">
        <v>-141.029</v>
      </c>
      <c r="O151" s="20">
        <v>497.517</v>
      </c>
      <c r="P151" s="20">
        <v>9.8999999999999993E+37</v>
      </c>
      <c r="Q151" s="20">
        <v>351.375</v>
      </c>
      <c r="R151" s="20">
        <v>206.35300000000001</v>
      </c>
      <c r="S151" s="20">
        <v>422.41800000000001</v>
      </c>
      <c r="T151" s="20">
        <v>356.14100000000002</v>
      </c>
      <c r="U151" s="20">
        <v>158.11799999999999</v>
      </c>
      <c r="V151" s="20">
        <v>-170.99100000000001</v>
      </c>
      <c r="W151" s="20">
        <v>-6.4219999999999997</v>
      </c>
      <c r="X151" s="20">
        <v>-161.13999999999999</v>
      </c>
      <c r="Y151" s="20">
        <v>248.28700000000001</v>
      </c>
      <c r="Z151" s="20">
        <v>9.8999999999999993E+37</v>
      </c>
      <c r="AA151" s="20">
        <v>-59.354999999999997</v>
      </c>
      <c r="AB151" s="20">
        <v>204.029</v>
      </c>
      <c r="AC151" s="20">
        <v>324.31200000000001</v>
      </c>
      <c r="AD151" s="20">
        <v>-170.333</v>
      </c>
      <c r="AE151" s="20">
        <v>622.72900000000004</v>
      </c>
      <c r="AF151" s="20">
        <v>506.46199999999999</v>
      </c>
      <c r="AG151" s="20">
        <v>545.41</v>
      </c>
      <c r="AH151" s="50">
        <f>IFERROR(AVERAGE(INDEX(AL:AL,IFERROR(MATCH($B151-Annex!$B$4/60,$B:$B),2)):AL151),IF(Data!$B$2="",0,"-"))</f>
        <v>136.89588208982568</v>
      </c>
      <c r="AI151" s="50">
        <f>IFERROR(AVERAGE(INDEX(AM:AM,IFERROR(MATCH($B151-Annex!$B$4/60,$B:$B),2)):AM151),IF(Data!$B$2="",0,"-"))</f>
        <v>-32.081278424252297</v>
      </c>
      <c r="AJ151" s="50">
        <f>IFERROR(AVERAGE(INDEX(AN:AN,IFERROR(MATCH($B151-Annex!$B$4/60,$B:$B),2)):AN151),IF(Data!$B$2="",0,"-"))</f>
        <v>16.946420493090042</v>
      </c>
      <c r="AK151" s="50">
        <f>IFERROR(AVERAGE(INDEX(AO:AO,IFERROR(MATCH($B151-Annex!$B$4/60,$B:$B),2)):AO151),IF(Data!$B$2="",0,"-"))</f>
        <v>21.998187133235977</v>
      </c>
      <c r="AL151" s="50">
        <f>IFERROR((5.670373*10^-8*(AP151+273.15)^4+((Annex!$B$5+Annex!$B$6)*(AP151-L151)+Annex!$B$7*(AP151-INDEX(AP:AP,IFERROR(MATCH($B151-Annex!$B$9/60,$B:$B),2)))/(60*($B151-INDEX($B:$B,IFERROR(MATCH($B151-Annex!$B$9/60,$B:$B),2)))))/Annex!$B$8)/1000,IF(Data!$B$2="",0,"-"))</f>
        <v>126.24406302875002</v>
      </c>
      <c r="AM151" s="50">
        <f>IFERROR((5.670373*10^-8*(AQ151+273.15)^4+((Annex!$B$5+Annex!$B$6)*(AQ151-O151)+Annex!$B$7*(AQ151-INDEX(AQ:AQ,IFERROR(MATCH($B151-Annex!$B$9/60,$B:$B),2)))/(60*($B151-INDEX($B:$B,IFERROR(MATCH($B151-Annex!$B$9/60,$B:$B),2)))))/Annex!$B$8)/1000,IF(Data!$B$2="",0,"-"))</f>
        <v>-61.152396742201688</v>
      </c>
      <c r="AN151" s="50">
        <f>IFERROR((5.670373*10^-8*(AR151+273.15)^4+((Annex!$B$5+Annex!$B$6)*(AR151-R151)+Annex!$B$7*(AR151-INDEX(AR:AR,IFERROR(MATCH($B151-Annex!$B$9/60,$B:$B),2)))/(60*($B151-INDEX($B:$B,IFERROR(MATCH($B151-Annex!$B$9/60,$B:$B),2)))))/Annex!$B$8)/1000,IF(Data!$B$2="",0,"-"))</f>
        <v>10.642409066870743</v>
      </c>
      <c r="AO151" s="50">
        <f>IFERROR((5.670373*10^-8*(AS151+273.15)^4+((Annex!$B$5+Annex!$B$6)*(AS151-U151)+Annex!$B$7*(AS151-INDEX(AS:AS,IFERROR(MATCH($B151-Annex!$B$9/60,$B:$B),2)))/(60*($B151-INDEX($B:$B,IFERROR(MATCH($B151-Annex!$B$9/60,$B:$B),2)))))/Annex!$B$8)/1000,IF(Data!$B$2="",0,"-"))</f>
        <v>2.2463337744430736</v>
      </c>
      <c r="AP151" s="20">
        <v>959.18700000000001</v>
      </c>
      <c r="AQ151" s="20">
        <v>107.354</v>
      </c>
      <c r="AR151" s="20">
        <v>205.28899999999999</v>
      </c>
      <c r="AS151" s="20">
        <v>287.93299999999999</v>
      </c>
      <c r="AT151" s="20">
        <v>25.553000000000001</v>
      </c>
      <c r="AU151" s="20">
        <v>33.186</v>
      </c>
      <c r="AV151" s="20">
        <v>9.8999999999999993E+37</v>
      </c>
      <c r="AW151" s="50">
        <f>IFERROR(AVERAGE(INDEX(BC:BC,IFERROR(MATCH($B151-Annex!$B$4/60,$B:$B),2)):BC151),IF(Data!$B$2="",0,"-"))</f>
        <v>5.4469376790117275E+141</v>
      </c>
      <c r="AX151" s="50">
        <f>IFERROR(AVERAGE(INDEX(BD:BD,IFERROR(MATCH($B151-Annex!$B$4/60,$B:$B),2)):BD151),IF(Data!$B$2="",0,"-"))</f>
        <v>-15.893923625814299</v>
      </c>
      <c r="AY151" s="50">
        <f>IFERROR(AVERAGE(INDEX(BE:BE,IFERROR(MATCH($B151-Annex!$B$4/60,$B:$B),2)):BE151),IF(Data!$B$2="",0,"-"))</f>
        <v>22.433426528263713</v>
      </c>
      <c r="AZ151" s="50">
        <f>IFERROR(AVERAGE(INDEX(BF:BF,IFERROR(MATCH($B151-Annex!$B$4/60,$B:$B),2)):BF151),IF(Data!$B$2="",0,"-"))</f>
        <v>14.478291999500382</v>
      </c>
      <c r="BA151" s="50">
        <f>IFERROR(AVERAGE(INDEX(BG:BG,IFERROR(MATCH($B151-Annex!$B$4/60,$B:$B),2)):BG151),IF(Data!$B$2="",0,"-"))</f>
        <v>-1.9092857142857139E+36</v>
      </c>
      <c r="BB151" s="50">
        <f>IFERROR(AVERAGE(INDEX(BH:BH,IFERROR(MATCH($B151-Annex!$B$4/60,$B:$B),2)):BH151),IF(Data!$B$2="",0,"-"))</f>
        <v>23.879964551485973</v>
      </c>
      <c r="BC151" s="50">
        <f>IFERROR((5.670373*10^-8*(BI151+273.15)^4+((Annex!$B$5+Annex!$B$6)*(BI151-L151)+Annex!$B$7*(BI151-INDEX(BI:BI,IFERROR(MATCH($B151-Annex!$B$9/60,$B:$B),2)))/(60*($B151-INDEX($B:$B,IFERROR(MATCH($B151-Annex!$B$9/60,$B:$B),2)))))/Annex!$B$8)/1000,IF(Data!$B$2="",0,"-"))</f>
        <v>5.4469376790117275E+141</v>
      </c>
      <c r="BD151" s="50">
        <f>IFERROR((5.670373*10^-8*(BJ151+273.15)^4+((Annex!$B$5+Annex!$B$6)*(BJ151-O151)+Annex!$B$7*(BJ151-INDEX(BJ:BJ,IFERROR(MATCH($B151-Annex!$B$9/60,$B:$B),2)))/(60*($B151-INDEX($B:$B,IFERROR(MATCH($B151-Annex!$B$9/60,$B:$B),2)))))/Annex!$B$8)/1000,IF(Data!$B$2="",0,"-"))</f>
        <v>-9.4940570934694382</v>
      </c>
      <c r="BE151" s="50">
        <f>IFERROR((5.670373*10^-8*(BK151+273.15)^4+((Annex!$B$5+Annex!$B$6)*(BK151-R151)+Annex!$B$7*(BK151-INDEX(BK:BK,IFERROR(MATCH($B151-Annex!$B$9/60,$B:$B),2)))/(60*($B151-INDEX($B:$B,IFERROR(MATCH($B151-Annex!$B$9/60,$B:$B),2)))))/Annex!$B$8)/1000,IF(Data!$B$2="",0,"-"))</f>
        <v>74.273280509174015</v>
      </c>
      <c r="BF151" s="50">
        <f>IFERROR((5.670373*10^-8*(BL151+273.15)^4+((Annex!$B$5+Annex!$B$6)*(BL151-U151)+Annex!$B$7*(BL151-INDEX(BL:BL,IFERROR(MATCH($B151-Annex!$B$9/60,$B:$B),2)))/(60*($B151-INDEX($B:$B,IFERROR(MATCH($B151-Annex!$B$9/60,$B:$B),2)))))/Annex!$B$8)/1000,IF(Data!$B$2="",0,"-"))</f>
        <v>33.460799275414338</v>
      </c>
      <c r="BG151" s="50">
        <f>IFERROR((5.670373*10^-8*(BM151+273.15)^4+((Annex!$B$5+Annex!$B$6)*(BM151-X151)+Annex!$B$7*(BM151-INDEX(BM:BM,IFERROR(MATCH($B151-Annex!$B$9/60,$B:$B),2)))/(60*($B151-INDEX($B:$B,IFERROR(MATCH($B151-Annex!$B$9/60,$B:$B),2)))))/Annex!$B$8)/1000,IF(Data!$B$2="",0,"-"))</f>
        <v>139.96078207458643</v>
      </c>
      <c r="BH151" s="50">
        <f>IFERROR((5.670373*10^-8*(BN151+273.15)^4+((Annex!$B$5+Annex!$B$6)*(BN151-AA151)+Annex!$B$7*(BN151-INDEX(BN:BN,IFERROR(MATCH($B151-Annex!$B$9/60,$B:$B),2)))/(60*($B151-INDEX($B:$B,IFERROR(MATCH($B151-Annex!$B$9/60,$B:$B),2)))))/Annex!$B$8)/1000,IF(Data!$B$2="",0,"-"))</f>
        <v>-0.35927884556824391</v>
      </c>
      <c r="BI151" s="20">
        <v>9.8999999999999993E+37</v>
      </c>
      <c r="BJ151" s="20">
        <v>376.34800000000001</v>
      </c>
      <c r="BK151" s="20">
        <v>444.56400000000002</v>
      </c>
      <c r="BL151" s="20">
        <v>356.36099999999999</v>
      </c>
      <c r="BM151" s="20">
        <v>860.59</v>
      </c>
      <c r="BN151" s="20">
        <v>452.59300000000002</v>
      </c>
    </row>
    <row r="152" spans="1:66" x14ac:dyDescent="0.3">
      <c r="A152" s="5">
        <v>151</v>
      </c>
      <c r="B152" s="19">
        <v>13.359833332942799</v>
      </c>
      <c r="C152" s="20">
        <v>158.067902</v>
      </c>
      <c r="D152" s="20">
        <v>158.06084200000001</v>
      </c>
      <c r="E152" s="20">
        <v>210.65984700000001</v>
      </c>
      <c r="F152" s="49">
        <f>IFERROR(SUM(C152:E152),IF(Data!$B$2="",0,"-"))</f>
        <v>526.788591</v>
      </c>
      <c r="G152" s="50">
        <f>IFERROR(F152-Annex!$B$10,IF(Data!$B$2="",0,"-"))</f>
        <v>100.18059099999999</v>
      </c>
      <c r="H152" s="50">
        <f>IFERROR(AVERAGE(INDEX(G:G,IFERROR(MATCH($B152-Annex!$B$12/60,$B:$B),2)):G152),IF(Data!$B$2="",0,"-"))</f>
        <v>102.5676422857143</v>
      </c>
      <c r="I152" s="50">
        <f>IFERROR(-14000*(G152-INDEX(G:G,IFERROR(MATCH($B152-Annex!$B$11/60,$B:$B),2)))/(60*($B152-INDEX($B:$B,IFERROR(MATCH($B152-Annex!$B$11/60,$B:$B),2)))),IF(Data!$B$2="",0,"-"))</f>
        <v>1679.188746193573</v>
      </c>
      <c r="J152" s="50">
        <f>IFERROR(-14000*(H152-INDEX(H:H,IFERROR(MATCH($B152-Annex!$B$13/60,$B:$B),2)))/(60*($B152-INDEX($B:$B,IFERROR(MATCH($B152-Annex!$B$13/60,$B:$B),2)))),IF(Data!$B$2="",0,"-"))</f>
        <v>1467.0575005651829</v>
      </c>
      <c r="K152" s="20">
        <v>2004.70074</v>
      </c>
      <c r="L152" s="20">
        <v>922.40899999999999</v>
      </c>
      <c r="M152" s="20">
        <v>613.69899999999996</v>
      </c>
      <c r="N152" s="20">
        <v>384.33699999999999</v>
      </c>
      <c r="O152" s="20">
        <v>502.39</v>
      </c>
      <c r="P152" s="20">
        <v>485.101</v>
      </c>
      <c r="Q152" s="20">
        <v>117.378</v>
      </c>
      <c r="R152" s="20">
        <v>145.59299999999999</v>
      </c>
      <c r="S152" s="20">
        <v>9.8999999999999993E+37</v>
      </c>
      <c r="T152" s="20">
        <v>209.99</v>
      </c>
      <c r="U152" s="20">
        <v>78.960999999999999</v>
      </c>
      <c r="V152" s="20">
        <v>387.54300000000001</v>
      </c>
      <c r="W152" s="20">
        <v>477.46899999999999</v>
      </c>
      <c r="X152" s="20">
        <v>9.8999999999999993E+37</v>
      </c>
      <c r="Y152" s="20">
        <v>73.543999999999997</v>
      </c>
      <c r="Z152" s="20">
        <v>841.18700000000001</v>
      </c>
      <c r="AA152" s="20">
        <v>80.858000000000004</v>
      </c>
      <c r="AB152" s="20">
        <v>88.299000000000007</v>
      </c>
      <c r="AC152" s="20">
        <v>757.97400000000005</v>
      </c>
      <c r="AD152" s="20">
        <v>431.47199999999998</v>
      </c>
      <c r="AE152" s="20">
        <v>312.04300000000001</v>
      </c>
      <c r="AF152" s="20">
        <v>-189.21600000000001</v>
      </c>
      <c r="AG152" s="20">
        <v>435.25599999999997</v>
      </c>
      <c r="AH152" s="50">
        <f>IFERROR(AVERAGE(INDEX(AL:AL,IFERROR(MATCH($B152-Annex!$B$4/60,$B:$B),2)):AL152),IF(Data!$B$2="",0,"-"))</f>
        <v>135.18856282618754</v>
      </c>
      <c r="AI152" s="50">
        <f>IFERROR(AVERAGE(INDEX(AM:AM,IFERROR(MATCH($B152-Annex!$B$4/60,$B:$B),2)):AM152),IF(Data!$B$2="",0,"-"))</f>
        <v>-35.407951391169611</v>
      </c>
      <c r="AJ152" s="50">
        <f>IFERROR(AVERAGE(INDEX(AN:AN,IFERROR(MATCH($B152-Annex!$B$4/60,$B:$B),2)):AN152),IF(Data!$B$2="",0,"-"))</f>
        <v>7.346921198656533</v>
      </c>
      <c r="AK152" s="50">
        <f>IFERROR(AVERAGE(INDEX(AO:AO,IFERROR(MATCH($B152-Annex!$B$4/60,$B:$B),2)):AO152),IF(Data!$B$2="",0,"-"))</f>
        <v>2.9792168295994861</v>
      </c>
      <c r="AL152" s="50">
        <f>IFERROR((5.670373*10^-8*(AP152+273.15)^4+((Annex!$B$5+Annex!$B$6)*(AP152-L152)+Annex!$B$7*(AP152-INDEX(AP:AP,IFERROR(MATCH($B152-Annex!$B$9/60,$B:$B),2)))/(60*($B152-INDEX($B:$B,IFERROR(MATCH($B152-Annex!$B$9/60,$B:$B),2)))))/Annex!$B$8)/1000,IF(Data!$B$2="",0,"-"))</f>
        <v>125.20008232065578</v>
      </c>
      <c r="AM152" s="50">
        <f>IFERROR((5.670373*10^-8*(AQ152+273.15)^4+((Annex!$B$5+Annex!$B$6)*(AQ152-O152)+Annex!$B$7*(AQ152-INDEX(AQ:AQ,IFERROR(MATCH($B152-Annex!$B$9/60,$B:$B),2)))/(60*($B152-INDEX($B:$B,IFERROR(MATCH($B152-Annex!$B$9/60,$B:$B),2)))))/Annex!$B$8)/1000,IF(Data!$B$2="",0,"-"))</f>
        <v>87.781412360632444</v>
      </c>
      <c r="AN152" s="50">
        <f>IFERROR((5.670373*10^-8*(AR152+273.15)^4+((Annex!$B$5+Annex!$B$6)*(AR152-R152)+Annex!$B$7*(AR152-INDEX(AR:AR,IFERROR(MATCH($B152-Annex!$B$9/60,$B:$B),2)))/(60*($B152-INDEX($B:$B,IFERROR(MATCH($B152-Annex!$B$9/60,$B:$B),2)))))/Annex!$B$8)/1000,IF(Data!$B$2="",0,"-"))</f>
        <v>-100.62805724165399</v>
      </c>
      <c r="AO152" s="50">
        <f>IFERROR((5.670373*10^-8*(AS152+273.15)^4+((Annex!$B$5+Annex!$B$6)*(AS152-U152)+Annex!$B$7*(AS152-INDEX(AS:AS,IFERROR(MATCH($B152-Annex!$B$9/60,$B:$B),2)))/(60*($B152-INDEX($B:$B,IFERROR(MATCH($B152-Annex!$B$9/60,$B:$B),2)))))/Annex!$B$8)/1000,IF(Data!$B$2="",0,"-"))</f>
        <v>-61.670105422461177</v>
      </c>
      <c r="AP152" s="20">
        <v>955.55</v>
      </c>
      <c r="AQ152" s="20">
        <v>230.97800000000001</v>
      </c>
      <c r="AR152" s="20">
        <v>139.52000000000001</v>
      </c>
      <c r="AS152" s="20">
        <v>192.97300000000001</v>
      </c>
      <c r="AT152" s="20">
        <v>26.149000000000001</v>
      </c>
      <c r="AU152" s="20">
        <v>33.450000000000003</v>
      </c>
      <c r="AV152" s="20">
        <v>9.8999999999999993E+37</v>
      </c>
      <c r="AW152" s="50">
        <f>IFERROR(AVERAGE(INDEX(BC:BC,IFERROR(MATCH($B152-Annex!$B$4/60,$B:$B),2)):BC152),IF(Data!$B$2="",0,"-"))</f>
        <v>5.4469376790117275E+141</v>
      </c>
      <c r="AX152" s="50">
        <f>IFERROR(AVERAGE(INDEX(BD:BD,IFERROR(MATCH($B152-Annex!$B$4/60,$B:$B),2)):BD152),IF(Data!$B$2="",0,"-"))</f>
        <v>-27.494442861466691</v>
      </c>
      <c r="AY152" s="50">
        <f>IFERROR(AVERAGE(INDEX(BE:BE,IFERROR(MATCH($B152-Annex!$B$4/60,$B:$B),2)):BE152),IF(Data!$B$2="",0,"-"))</f>
        <v>14.558649890194607</v>
      </c>
      <c r="AZ152" s="50">
        <f>IFERROR(AVERAGE(INDEX(BF:BF,IFERROR(MATCH($B152-Annex!$B$4/60,$B:$B),2)):BF152),IF(Data!$B$2="",0,"-"))</f>
        <v>25.677104260468639</v>
      </c>
      <c r="BA152" s="50">
        <f>IFERROR(AVERAGE(INDEX(BG:BG,IFERROR(MATCH($B152-Annex!$B$4/60,$B:$B),2)):BG152),IF(Data!$B$2="",0,"-"))</f>
        <v>-1.9092857142857139E+36</v>
      </c>
      <c r="BB152" s="50">
        <f>IFERROR(AVERAGE(INDEX(BH:BH,IFERROR(MATCH($B152-Annex!$B$4/60,$B:$B),2)):BH152),IF(Data!$B$2="",0,"-"))</f>
        <v>15.287273650975717</v>
      </c>
      <c r="BC152" s="50">
        <f>IFERROR((5.670373*10^-8*(BI152+273.15)^4+((Annex!$B$5+Annex!$B$6)*(BI152-L152)+Annex!$B$7*(BI152-INDEX(BI:BI,IFERROR(MATCH($B152-Annex!$B$9/60,$B:$B),2)))/(60*($B152-INDEX($B:$B,IFERROR(MATCH($B152-Annex!$B$9/60,$B:$B),2)))))/Annex!$B$8)/1000,IF(Data!$B$2="",0,"-"))</f>
        <v>5.4469376790117275E+141</v>
      </c>
      <c r="BD152" s="50">
        <f>IFERROR((5.670373*10^-8*(BJ152+273.15)^4+((Annex!$B$5+Annex!$B$6)*(BJ152-O152)+Annex!$B$7*(BJ152-INDEX(BJ:BJ,IFERROR(MATCH($B152-Annex!$B$9/60,$B:$B),2)))/(60*($B152-INDEX($B:$B,IFERROR(MATCH($B152-Annex!$B$9/60,$B:$B),2)))))/Annex!$B$8)/1000,IF(Data!$B$2="",0,"-"))</f>
        <v>-95.124482700611239</v>
      </c>
      <c r="BE152" s="50">
        <f>IFERROR((5.670373*10^-8*(BK152+273.15)^4+((Annex!$B$5+Annex!$B$6)*(BK152-R152)+Annex!$B$7*(BK152-INDEX(BK:BK,IFERROR(MATCH($B152-Annex!$B$9/60,$B:$B),2)))/(60*($B152-INDEX($B:$B,IFERROR(MATCH($B152-Annex!$B$9/60,$B:$B),2)))))/Annex!$B$8)/1000,IF(Data!$B$2="",0,"-"))</f>
        <v>60.409695061209163</v>
      </c>
      <c r="BF152" s="50">
        <f>IFERROR((5.670373*10^-8*(BL152+273.15)^4+((Annex!$B$5+Annex!$B$6)*(BL152-U152)+Annex!$B$7*(BL152-INDEX(BL:BL,IFERROR(MATCH($B152-Annex!$B$9/60,$B:$B),2)))/(60*($B152-INDEX($B:$B,IFERROR(MATCH($B152-Annex!$B$9/60,$B:$B),2)))))/Annex!$B$8)/1000,IF(Data!$B$2="",0,"-"))</f>
        <v>86.430268341692752</v>
      </c>
      <c r="BG152" s="50">
        <f>IFERROR((5.670373*10^-8*(BM152+273.15)^4+((Annex!$B$5+Annex!$B$6)*(BM152-X152)+Annex!$B$7*(BM152-INDEX(BM:BM,IFERROR(MATCH($B152-Annex!$B$9/60,$B:$B),2)))/(60*($B152-INDEX($B:$B,IFERROR(MATCH($B152-Annex!$B$9/60,$B:$B),2)))))/Annex!$B$8)/1000,IF(Data!$B$2="",0,"-"))</f>
        <v>-2.2274999999999997E+36</v>
      </c>
      <c r="BH152" s="50">
        <f>IFERROR((5.670373*10^-8*(BN152+273.15)^4+((Annex!$B$5+Annex!$B$6)*(BN152-AA152)+Annex!$B$7*(BN152-INDEX(BN:BN,IFERROR(MATCH($B152-Annex!$B$9/60,$B:$B),2)))/(60*($B152-INDEX($B:$B,IFERROR(MATCH($B152-Annex!$B$9/60,$B:$B),2)))))/Annex!$B$8)/1000,IF(Data!$B$2="",0,"-"))</f>
        <v>5.408487627622744</v>
      </c>
      <c r="BI152" s="20">
        <v>9.8999999999999993E+37</v>
      </c>
      <c r="BJ152" s="20">
        <v>219.148</v>
      </c>
      <c r="BK152" s="20">
        <v>415.31900000000002</v>
      </c>
      <c r="BL152" s="20">
        <v>460.68599999999998</v>
      </c>
      <c r="BM152" s="20">
        <v>836.90300000000002</v>
      </c>
      <c r="BN152" s="20">
        <v>449.54899999999998</v>
      </c>
    </row>
    <row r="153" spans="1:66" x14ac:dyDescent="0.3">
      <c r="A153" s="5">
        <v>152</v>
      </c>
      <c r="B153" s="19">
        <v>13.451833332655951</v>
      </c>
      <c r="C153" s="20">
        <v>157.94666900000001</v>
      </c>
      <c r="D153" s="20">
        <v>158.063287</v>
      </c>
      <c r="E153" s="20">
        <v>210.31271799999999</v>
      </c>
      <c r="F153" s="49">
        <f>IFERROR(SUM(C153:E153),IF(Data!$B$2="",0,"-"))</f>
        <v>526.32267400000001</v>
      </c>
      <c r="G153" s="50">
        <f>IFERROR(F153-Annex!$B$10,IF(Data!$B$2="",0,"-"))</f>
        <v>99.714674000000002</v>
      </c>
      <c r="H153" s="50">
        <f>IFERROR(AVERAGE(INDEX(G:G,IFERROR(MATCH($B153-Annex!$B$12/60,$B:$B),2)):G153),IF(Data!$B$2="",0,"-"))</f>
        <v>101.86296685714287</v>
      </c>
      <c r="I153" s="50">
        <f>IFERROR(-14000*(G153-INDEX(G:G,IFERROR(MATCH($B153-Annex!$B$11/60,$B:$B),2)))/(60*($B153-INDEX($B:$B,IFERROR(MATCH($B153-Annex!$B$11/60,$B:$B),2)))),IF(Data!$B$2="",0,"-"))</f>
        <v>1683.9644633697094</v>
      </c>
      <c r="J153" s="50">
        <f>IFERROR(-14000*(H153-INDEX(H:H,IFERROR(MATCH($B153-Annex!$B$13/60,$B:$B),2)))/(60*($B153-INDEX($B:$B,IFERROR(MATCH($B153-Annex!$B$13/60,$B:$B),2)))),IF(Data!$B$2="",0,"-"))</f>
        <v>1536.0352647137595</v>
      </c>
      <c r="K153" s="20">
        <v>2079.0263500000001</v>
      </c>
      <c r="L153" s="20">
        <v>925.24300000000005</v>
      </c>
      <c r="M153" s="20">
        <v>9.8999999999999993E+37</v>
      </c>
      <c r="N153" s="20">
        <v>368.22399999999999</v>
      </c>
      <c r="O153" s="20">
        <v>398.036</v>
      </c>
      <c r="P153" s="20">
        <v>512.53700000000003</v>
      </c>
      <c r="Q153" s="20">
        <v>268.40300000000002</v>
      </c>
      <c r="R153" s="20">
        <v>154.00299999999999</v>
      </c>
      <c r="S153" s="20">
        <v>9.8999999999999993E+37</v>
      </c>
      <c r="T153" s="20">
        <v>-157.89599999999999</v>
      </c>
      <c r="U153" s="20">
        <v>131.571</v>
      </c>
      <c r="V153" s="20">
        <v>262.72000000000003</v>
      </c>
      <c r="W153" s="20">
        <v>613.60699999999997</v>
      </c>
      <c r="X153" s="20">
        <v>9.8999999999999993E+37</v>
      </c>
      <c r="Y153" s="20">
        <v>265.57400000000001</v>
      </c>
      <c r="Z153" s="20">
        <v>807.08100000000002</v>
      </c>
      <c r="AA153" s="20">
        <v>-48.232999999999997</v>
      </c>
      <c r="AB153" s="20">
        <v>9.8999999999999993E+37</v>
      </c>
      <c r="AC153" s="20">
        <v>809.30600000000004</v>
      </c>
      <c r="AD153" s="20">
        <v>666.94899999999996</v>
      </c>
      <c r="AE153" s="20">
        <v>486.94499999999999</v>
      </c>
      <c r="AF153" s="20">
        <v>9.8999999999999993E+37</v>
      </c>
      <c r="AG153" s="20">
        <v>54.747</v>
      </c>
      <c r="AH153" s="50">
        <f>IFERROR(AVERAGE(INDEX(AL:AL,IFERROR(MATCH($B153-Annex!$B$4/60,$B:$B),2)):AL153),IF(Data!$B$2="",0,"-"))</f>
        <v>133.6264982713231</v>
      </c>
      <c r="AI153" s="50">
        <f>IFERROR(AVERAGE(INDEX(AM:AM,IFERROR(MATCH($B153-Annex!$B$4/60,$B:$B),2)):AM153),IF(Data!$B$2="",0,"-"))</f>
        <v>-30.440891123639897</v>
      </c>
      <c r="AJ153" s="50">
        <f>IFERROR(AVERAGE(INDEX(AN:AN,IFERROR(MATCH($B153-Annex!$B$4/60,$B:$B),2)):AN153),IF(Data!$B$2="",0,"-"))</f>
        <v>8.915861474039275</v>
      </c>
      <c r="AK153" s="50">
        <f>IFERROR(AVERAGE(INDEX(AO:AO,IFERROR(MATCH($B153-Annex!$B$4/60,$B:$B),2)):AO153),IF(Data!$B$2="",0,"-"))</f>
        <v>-11.397806876010995</v>
      </c>
      <c r="AL153" s="50">
        <f>IFERROR((5.670373*10^-8*(AP153+273.15)^4+((Annex!$B$5+Annex!$B$6)*(AP153-L153)+Annex!$B$7*(AP153-INDEX(AP:AP,IFERROR(MATCH($B153-Annex!$B$9/60,$B:$B),2)))/(60*($B153-INDEX($B:$B,IFERROR(MATCH($B153-Annex!$B$9/60,$B:$B),2)))))/Annex!$B$8)/1000,IF(Data!$B$2="",0,"-"))</f>
        <v>129.41972257903373</v>
      </c>
      <c r="AM153" s="50">
        <f>IFERROR((5.670373*10^-8*(AQ153+273.15)^4+((Annex!$B$5+Annex!$B$6)*(AQ153-O153)+Annex!$B$7*(AQ153-INDEX(AQ:AQ,IFERROR(MATCH($B153-Annex!$B$9/60,$B:$B),2)))/(60*($B153-INDEX($B:$B,IFERROR(MATCH($B153-Annex!$B$9/60,$B:$B),2)))))/Annex!$B$8)/1000,IF(Data!$B$2="",0,"-"))</f>
        <v>91.825402078535163</v>
      </c>
      <c r="AN153" s="50">
        <f>IFERROR((5.670373*10^-8*(AR153+273.15)^4+((Annex!$B$5+Annex!$B$6)*(AR153-R153)+Annex!$B$7*(AR153-INDEX(AR:AR,IFERROR(MATCH($B153-Annex!$B$9/60,$B:$B),2)))/(60*($B153-INDEX($B:$B,IFERROR(MATCH($B153-Annex!$B$9/60,$B:$B),2)))))/Annex!$B$8)/1000,IF(Data!$B$2="",0,"-"))</f>
        <v>68.72356900438038</v>
      </c>
      <c r="AO153" s="50">
        <f>IFERROR((5.670373*10^-8*(AS153+273.15)^4+((Annex!$B$5+Annex!$B$6)*(AS153-U153)+Annex!$B$7*(AS153-INDEX(AS:AS,IFERROR(MATCH($B153-Annex!$B$9/60,$B:$B),2)))/(60*($B153-INDEX($B:$B,IFERROR(MATCH($B153-Annex!$B$9/60,$B:$B),2)))))/Annex!$B$8)/1000,IF(Data!$B$2="",0,"-"))</f>
        <v>-65.718006194625431</v>
      </c>
      <c r="AP153" s="20">
        <v>956.92600000000004</v>
      </c>
      <c r="AQ153" s="20">
        <v>287.63</v>
      </c>
      <c r="AR153" s="20">
        <v>322.71800000000002</v>
      </c>
      <c r="AS153" s="20">
        <v>149.84399999999999</v>
      </c>
      <c r="AT153" s="20">
        <v>26.684000000000001</v>
      </c>
      <c r="AU153" s="20">
        <v>33.844000000000001</v>
      </c>
      <c r="AV153" s="20">
        <v>9.8999999999999993E+37</v>
      </c>
      <c r="AW153" s="50">
        <f>IFERROR(AVERAGE(INDEX(BC:BC,IFERROR(MATCH($B153-Annex!$B$4/60,$B:$B),2)):BC153),IF(Data!$B$2="",0,"-"))</f>
        <v>5.4469376790117275E+141</v>
      </c>
      <c r="AX153" s="50">
        <f>IFERROR(AVERAGE(INDEX(BD:BD,IFERROR(MATCH($B153-Annex!$B$4/60,$B:$B),2)):BD153),IF(Data!$B$2="",0,"-"))</f>
        <v>-26.979652197956405</v>
      </c>
      <c r="AY153" s="50">
        <f>IFERROR(AVERAGE(INDEX(BE:BE,IFERROR(MATCH($B153-Annex!$B$4/60,$B:$B),2)):BE153),IF(Data!$B$2="",0,"-"))</f>
        <v>-10.807278795099652</v>
      </c>
      <c r="AZ153" s="50">
        <f>IFERROR(AVERAGE(INDEX(BF:BF,IFERROR(MATCH($B153-Annex!$B$4/60,$B:$B),2)):BF153),IF(Data!$B$2="",0,"-"))</f>
        <v>30.087990562197184</v>
      </c>
      <c r="BA153" s="50">
        <f>IFERROR(AVERAGE(INDEX(BG:BG,IFERROR(MATCH($B153-Annex!$B$4/60,$B:$B),2)):BG153),IF(Data!$B$2="",0,"-"))</f>
        <v>-1.9092857142857139E+36</v>
      </c>
      <c r="BB153" s="50">
        <f>IFERROR(AVERAGE(INDEX(BH:BH,IFERROR(MATCH($B153-Annex!$B$4/60,$B:$B),2)):BH153),IF(Data!$B$2="",0,"-"))</f>
        <v>12.564021109061324</v>
      </c>
      <c r="BC153" s="50">
        <f>IFERROR((5.670373*10^-8*(BI153+273.15)^4+((Annex!$B$5+Annex!$B$6)*(BI153-L153)+Annex!$B$7*(BI153-INDEX(BI:BI,IFERROR(MATCH($B153-Annex!$B$9/60,$B:$B),2)))/(60*($B153-INDEX($B:$B,IFERROR(MATCH($B153-Annex!$B$9/60,$B:$B),2)))))/Annex!$B$8)/1000,IF(Data!$B$2="",0,"-"))</f>
        <v>5.4469376790117275E+141</v>
      </c>
      <c r="BD153" s="50">
        <f>IFERROR((5.670373*10^-8*(BJ153+273.15)^4+((Annex!$B$5+Annex!$B$6)*(BJ153-O153)+Annex!$B$7*(BJ153-INDEX(BJ:BJ,IFERROR(MATCH($B153-Annex!$B$9/60,$B:$B),2)))/(60*($B153-INDEX($B:$B,IFERROR(MATCH($B153-Annex!$B$9/60,$B:$B),2)))))/Annex!$B$8)/1000,IF(Data!$B$2="",0,"-"))</f>
        <v>-48.423797331718468</v>
      </c>
      <c r="BE153" s="50">
        <f>IFERROR((5.670373*10^-8*(BK153+273.15)^4+((Annex!$B$5+Annex!$B$6)*(BK153-R153)+Annex!$B$7*(BK153-INDEX(BK:BK,IFERROR(MATCH($B153-Annex!$B$9/60,$B:$B),2)))/(60*($B153-INDEX($B:$B,IFERROR(MATCH($B153-Annex!$B$9/60,$B:$B),2)))))/Annex!$B$8)/1000,IF(Data!$B$2="",0,"-"))</f>
        <v>-146.96641439051709</v>
      </c>
      <c r="BF153" s="50">
        <f>IFERROR((5.670373*10^-8*(BL153+273.15)^4+((Annex!$B$5+Annex!$B$6)*(BL153-U153)+Annex!$B$7*(BL153-INDEX(BL:BL,IFERROR(MATCH($B153-Annex!$B$9/60,$B:$B),2)))/(60*($B153-INDEX($B:$B,IFERROR(MATCH($B153-Annex!$B$9/60,$B:$B),2)))))/Annex!$B$8)/1000,IF(Data!$B$2="",0,"-"))</f>
        <v>74.599477672226556</v>
      </c>
      <c r="BG153" s="50">
        <f>IFERROR((5.670373*10^-8*(BM153+273.15)^4+((Annex!$B$5+Annex!$B$6)*(BM153-X153)+Annex!$B$7*(BM153-INDEX(BM:BM,IFERROR(MATCH($B153-Annex!$B$9/60,$B:$B),2)))/(60*($B153-INDEX($B:$B,IFERROR(MATCH($B153-Annex!$B$9/60,$B:$B),2)))))/Annex!$B$8)/1000,IF(Data!$B$2="",0,"-"))</f>
        <v>-2.2274999999999997E+36</v>
      </c>
      <c r="BH153" s="50">
        <f>IFERROR((5.670373*10^-8*(BN153+273.15)^4+((Annex!$B$5+Annex!$B$6)*(BN153-AA153)+Annex!$B$7*(BN153-INDEX(BN:BN,IFERROR(MATCH($B153-Annex!$B$9/60,$B:$B),2)))/(60*($B153-INDEX($B:$B,IFERROR(MATCH($B153-Annex!$B$9/60,$B:$B),2)))))/Annex!$B$8)/1000,IF(Data!$B$2="",0,"-"))</f>
        <v>92.39780272432256</v>
      </c>
      <c r="BI153" s="20">
        <v>9.8999999999999993E+37</v>
      </c>
      <c r="BJ153" s="20">
        <v>273.35399999999998</v>
      </c>
      <c r="BK153" s="20">
        <v>142.92500000000001</v>
      </c>
      <c r="BL153" s="20">
        <v>459.72399999999999</v>
      </c>
      <c r="BM153" s="20">
        <v>652.18700000000001</v>
      </c>
      <c r="BN153" s="20">
        <v>557.74199999999996</v>
      </c>
    </row>
    <row r="154" spans="1:66" x14ac:dyDescent="0.3">
      <c r="A154" s="5">
        <v>153</v>
      </c>
      <c r="B154" s="19">
        <v>13.535666665993631</v>
      </c>
      <c r="C154" s="20">
        <v>157.955625</v>
      </c>
      <c r="D154" s="20">
        <v>158.28398799999999</v>
      </c>
      <c r="E154" s="20">
        <v>210.093525</v>
      </c>
      <c r="F154" s="49">
        <f>IFERROR(SUM(C154:E154),IF(Data!$B$2="",0,"-"))</f>
        <v>526.33313799999996</v>
      </c>
      <c r="G154" s="50">
        <f>IFERROR(F154-Annex!$B$10,IF(Data!$B$2="",0,"-"))</f>
        <v>99.725137999999959</v>
      </c>
      <c r="H154" s="50">
        <f>IFERROR(AVERAGE(INDEX(G:G,IFERROR(MATCH($B154-Annex!$B$12/60,$B:$B),2)):G154),IF(Data!$B$2="",0,"-"))</f>
        <v>101.25075457142854</v>
      </c>
      <c r="I154" s="50">
        <f>IFERROR(-14000*(G154-INDEX(G:G,IFERROR(MATCH($B154-Annex!$B$11/60,$B:$B),2)))/(60*($B154-INDEX($B:$B,IFERROR(MATCH($B154-Annex!$B$11/60,$B:$B),2)))),IF(Data!$B$2="",0,"-"))</f>
        <v>1628.0882219721041</v>
      </c>
      <c r="J154" s="50">
        <f>IFERROR(-14000*(H154-INDEX(H:H,IFERROR(MATCH($B154-Annex!$B$13/60,$B:$B),2)))/(60*($B154-INDEX($B:$B,IFERROR(MATCH($B154-Annex!$B$13/60,$B:$B),2)))),IF(Data!$B$2="",0,"-"))</f>
        <v>1595.5967531577828</v>
      </c>
      <c r="K154" s="20">
        <v>1513.5062600000001</v>
      </c>
      <c r="L154" s="20">
        <v>927.71900000000005</v>
      </c>
      <c r="M154" s="20">
        <v>9.8999999999999993E+37</v>
      </c>
      <c r="N154" s="20">
        <v>-106.029</v>
      </c>
      <c r="O154" s="20">
        <v>536.43499999999995</v>
      </c>
      <c r="P154" s="20">
        <v>256.96699999999998</v>
      </c>
      <c r="Q154" s="20">
        <v>505.30700000000002</v>
      </c>
      <c r="R154" s="20">
        <v>180.52099999999999</v>
      </c>
      <c r="S154" s="20">
        <v>155.32</v>
      </c>
      <c r="T154" s="20">
        <v>-69.903000000000006</v>
      </c>
      <c r="U154" s="20">
        <v>115.08499999999999</v>
      </c>
      <c r="V154" s="20">
        <v>9.8999999999999993E+37</v>
      </c>
      <c r="W154" s="20">
        <v>385.39800000000002</v>
      </c>
      <c r="X154" s="20">
        <v>9.8999999999999993E+37</v>
      </c>
      <c r="Y154" s="20">
        <v>465.34899999999999</v>
      </c>
      <c r="Z154" s="20">
        <v>1172.0920000000001</v>
      </c>
      <c r="AA154" s="20">
        <v>-6.9009999999999998</v>
      </c>
      <c r="AB154" s="20">
        <v>9.8999999999999993E+37</v>
      </c>
      <c r="AC154" s="20">
        <v>298.85899999999998</v>
      </c>
      <c r="AD154" s="20">
        <v>438.45299999999997</v>
      </c>
      <c r="AE154" s="20">
        <v>766.37900000000002</v>
      </c>
      <c r="AF154" s="20">
        <v>230.73</v>
      </c>
      <c r="AG154" s="20">
        <v>79.847999999999999</v>
      </c>
      <c r="AH154" s="50">
        <f>IFERROR(AVERAGE(INDEX(AL:AL,IFERROR(MATCH($B154-Annex!$B$4/60,$B:$B),2)):AL154),IF(Data!$B$2="",0,"-"))</f>
        <v>132.81688859556075</v>
      </c>
      <c r="AI154" s="50">
        <f>IFERROR(AVERAGE(INDEX(AM:AM,IFERROR(MATCH($B154-Annex!$B$4/60,$B:$B),2)):AM154),IF(Data!$B$2="",0,"-"))</f>
        <v>-23.090363317496347</v>
      </c>
      <c r="AJ154" s="50">
        <f>IFERROR(AVERAGE(INDEX(AN:AN,IFERROR(MATCH($B154-Annex!$B$4/60,$B:$B),2)):AN154),IF(Data!$B$2="",0,"-"))</f>
        <v>15.756424981658615</v>
      </c>
      <c r="AK154" s="50">
        <f>IFERROR(AVERAGE(INDEX(AO:AO,IFERROR(MATCH($B154-Annex!$B$4/60,$B:$B),2)):AO154),IF(Data!$B$2="",0,"-"))</f>
        <v>10.904959278205135</v>
      </c>
      <c r="AL154" s="50">
        <f>IFERROR((5.670373*10^-8*(AP154+273.15)^4+((Annex!$B$5+Annex!$B$6)*(AP154-L154)+Annex!$B$7*(AP154-INDEX(AP:AP,IFERROR(MATCH($B154-Annex!$B$9/60,$B:$B),2)))/(60*($B154-INDEX($B:$B,IFERROR(MATCH($B154-Annex!$B$9/60,$B:$B),2)))))/Annex!$B$8)/1000,IF(Data!$B$2="",0,"-"))</f>
        <v>136.14708534948321</v>
      </c>
      <c r="AM154" s="50">
        <f>IFERROR((5.670373*10^-8*(AQ154+273.15)^4+((Annex!$B$5+Annex!$B$6)*(AQ154-O154)+Annex!$B$7*(AQ154-INDEX(AQ:AQ,IFERROR(MATCH($B154-Annex!$B$9/60,$B:$B),2)))/(60*($B154-INDEX($B:$B,IFERROR(MATCH($B154-Annex!$B$9/60,$B:$B),2)))))/Annex!$B$8)/1000,IF(Data!$B$2="",0,"-"))</f>
        <v>3.1544758380360092</v>
      </c>
      <c r="AN154" s="50">
        <f>IFERROR((5.670373*10^-8*(AR154+273.15)^4+((Annex!$B$5+Annex!$B$6)*(AR154-R154)+Annex!$B$7*(AR154-INDEX(AR:AR,IFERROR(MATCH($B154-Annex!$B$9/60,$B:$B),2)))/(60*($B154-INDEX($B:$B,IFERROR(MATCH($B154-Annex!$B$9/60,$B:$B),2)))))/Annex!$B$8)/1000,IF(Data!$B$2="",0,"-"))</f>
        <v>109.50988746030006</v>
      </c>
      <c r="AO154" s="50">
        <f>IFERROR((5.670373*10^-8*(AS154+273.15)^4+((Annex!$B$5+Annex!$B$6)*(AS154-U154)+Annex!$B$7*(AS154-INDEX(AS:AS,IFERROR(MATCH($B154-Annex!$B$9/60,$B:$B),2)))/(60*($B154-INDEX($B:$B,IFERROR(MATCH($B154-Annex!$B$9/60,$B:$B),2)))))/Annex!$B$8)/1000,IF(Data!$B$2="",0,"-"))</f>
        <v>139.98041224897457</v>
      </c>
      <c r="AP154" s="20">
        <v>962.202</v>
      </c>
      <c r="AQ154" s="20">
        <v>242.54599999999999</v>
      </c>
      <c r="AR154" s="20">
        <v>336.75200000000001</v>
      </c>
      <c r="AS154" s="20">
        <v>431.80500000000001</v>
      </c>
      <c r="AT154" s="20">
        <v>27.376000000000001</v>
      </c>
      <c r="AU154" s="20">
        <v>34.238</v>
      </c>
      <c r="AV154" s="20">
        <v>55.615000000000002</v>
      </c>
      <c r="AW154" s="50">
        <f>IFERROR(AVERAGE(INDEX(BC:BC,IFERROR(MATCH($B154-Annex!$B$4/60,$B:$B),2)):BC154),IF(Data!$B$2="",0,"-"))</f>
        <v>5.4469376790117275E+141</v>
      </c>
      <c r="AX154" s="50">
        <f>IFERROR(AVERAGE(INDEX(BD:BD,IFERROR(MATCH($B154-Annex!$B$4/60,$B:$B),2)):BD154),IF(Data!$B$2="",0,"-"))</f>
        <v>-7.8026290004791008</v>
      </c>
      <c r="AY154" s="50">
        <f>IFERROR(AVERAGE(INDEX(BE:BE,IFERROR(MATCH($B154-Annex!$B$4/60,$B:$B),2)):BE154),IF(Data!$B$2="",0,"-"))</f>
        <v>-35.517212619094032</v>
      </c>
      <c r="AZ154" s="50">
        <f>IFERROR(AVERAGE(INDEX(BF:BF,IFERROR(MATCH($B154-Annex!$B$4/60,$B:$B),2)):BF154),IF(Data!$B$2="",0,"-"))</f>
        <v>52.158540745949153</v>
      </c>
      <c r="BA154" s="50">
        <f>IFERROR(AVERAGE(INDEX(BG:BG,IFERROR(MATCH($B154-Annex!$B$4/60,$B:$B),2)):BG154),IF(Data!$B$2="",0,"-"))</f>
        <v>-1.9092857142857139E+36</v>
      </c>
      <c r="BB154" s="50">
        <f>IFERROR(AVERAGE(INDEX(BH:BH,IFERROR(MATCH($B154-Annex!$B$4/60,$B:$B),2)):BH154),IF(Data!$B$2="",0,"-"))</f>
        <v>28.705429810664789</v>
      </c>
      <c r="BC154" s="50">
        <f>IFERROR((5.670373*10^-8*(BI154+273.15)^4+((Annex!$B$5+Annex!$B$6)*(BI154-L154)+Annex!$B$7*(BI154-INDEX(BI:BI,IFERROR(MATCH($B154-Annex!$B$9/60,$B:$B),2)))/(60*($B154-INDEX($B:$B,IFERROR(MATCH($B154-Annex!$B$9/60,$B:$B),2)))))/Annex!$B$8)/1000,IF(Data!$B$2="",0,"-"))</f>
        <v>5.4469376790117275E+141</v>
      </c>
      <c r="BD154" s="50">
        <f>IFERROR((5.670373*10^-8*(BJ154+273.15)^4+((Annex!$B$5+Annex!$B$6)*(BJ154-O154)+Annex!$B$7*(BJ154-INDEX(BJ:BJ,IFERROR(MATCH($B154-Annex!$B$9/60,$B:$B),2)))/(60*($B154-INDEX($B:$B,IFERROR(MATCH($B154-Annex!$B$9/60,$B:$B),2)))))/Annex!$B$8)/1000,IF(Data!$B$2="",0,"-"))</f>
        <v>76.145745297876744</v>
      </c>
      <c r="BE154" s="50">
        <f>IFERROR((5.670373*10^-8*(BK154+273.15)^4+((Annex!$B$5+Annex!$B$6)*(BK154-R154)+Annex!$B$7*(BK154-INDEX(BK:BK,IFERROR(MATCH($B154-Annex!$B$9/60,$B:$B),2)))/(60*($B154-INDEX($B:$B,IFERROR(MATCH($B154-Annex!$B$9/60,$B:$B),2)))))/Annex!$B$8)/1000,IF(Data!$B$2="",0,"-"))</f>
        <v>-144.4149954612725</v>
      </c>
      <c r="BF154" s="50">
        <f>IFERROR((5.670373*10^-8*(BL154+273.15)^4+((Annex!$B$5+Annex!$B$6)*(BL154-U154)+Annex!$B$7*(BL154-INDEX(BL:BL,IFERROR(MATCH($B154-Annex!$B$9/60,$B:$B),2)))/(60*($B154-INDEX($B:$B,IFERROR(MATCH($B154-Annex!$B$9/60,$B:$B),2)))))/Annex!$B$8)/1000,IF(Data!$B$2="",0,"-"))</f>
        <v>81.728662277611519</v>
      </c>
      <c r="BG154" s="50">
        <f>IFERROR((5.670373*10^-8*(BM154+273.15)^4+((Annex!$B$5+Annex!$B$6)*(BM154-X154)+Annex!$B$7*(BM154-INDEX(BM:BM,IFERROR(MATCH($B154-Annex!$B$9/60,$B:$B),2)))/(60*($B154-INDEX($B:$B,IFERROR(MATCH($B154-Annex!$B$9/60,$B:$B),2)))))/Annex!$B$8)/1000,IF(Data!$B$2="",0,"-"))</f>
        <v>-2.2274999999999997E+36</v>
      </c>
      <c r="BH154" s="50">
        <f>IFERROR((5.670373*10^-8*(BN154+273.15)^4+((Annex!$B$5+Annex!$B$6)*(BN154-AA154)+Annex!$B$7*(BN154-INDEX(BN:BN,IFERROR(MATCH($B154-Annex!$B$9/60,$B:$B),2)))/(60*($B154-INDEX($B:$B,IFERROR(MATCH($B154-Annex!$B$9/60,$B:$B),2)))))/Annex!$B$8)/1000,IF(Data!$B$2="",0,"-"))</f>
        <v>84.985281133946074</v>
      </c>
      <c r="BI154" s="20">
        <v>9.8999999999999993E+37</v>
      </c>
      <c r="BJ154" s="20">
        <v>361.57600000000002</v>
      </c>
      <c r="BK154" s="20">
        <v>124.777</v>
      </c>
      <c r="BL154" s="20">
        <v>552.26300000000003</v>
      </c>
      <c r="BM154" s="20">
        <v>771.30799999999999</v>
      </c>
      <c r="BN154" s="20">
        <v>544.47500000000002</v>
      </c>
    </row>
    <row r="155" spans="1:66" x14ac:dyDescent="0.3">
      <c r="A155" s="5">
        <v>154</v>
      </c>
      <c r="B155" s="19">
        <v>13.627666665706784</v>
      </c>
      <c r="C155" s="20">
        <v>157.70990399999999</v>
      </c>
      <c r="D155" s="20">
        <v>158.360547</v>
      </c>
      <c r="E155" s="20">
        <v>209.76269199999999</v>
      </c>
      <c r="F155" s="49">
        <f>IFERROR(SUM(C155:E155),IF(Data!$B$2="",0,"-"))</f>
        <v>525.83314299999995</v>
      </c>
      <c r="G155" s="50">
        <f>IFERROR(F155-Annex!$B$10,IF(Data!$B$2="",0,"-"))</f>
        <v>99.225142999999946</v>
      </c>
      <c r="H155" s="50">
        <f>IFERROR(AVERAGE(INDEX(G:G,IFERROR(MATCH($B155-Annex!$B$12/60,$B:$B),2)):G155),IF(Data!$B$2="",0,"-"))</f>
        <v>100.64902357142854</v>
      </c>
      <c r="I155" s="50">
        <f>IFERROR(-14000*(G155-INDEX(G:G,IFERROR(MATCH($B155-Annex!$B$11/60,$B:$B),2)))/(60*($B155-INDEX($B:$B,IFERROR(MATCH($B155-Annex!$B$11/60,$B:$B),2)))),IF(Data!$B$2="",0,"-"))</f>
        <v>1604.1741179303144</v>
      </c>
      <c r="J155" s="50">
        <f>IFERROR(-14000*(H155-INDEX(H:H,IFERROR(MATCH($B155-Annex!$B$13/60,$B:$B),2)))/(60*($B155-INDEX($B:$B,IFERROR(MATCH($B155-Annex!$B$13/60,$B:$B),2)))),IF(Data!$B$2="",0,"-"))</f>
        <v>1626.8147565114341</v>
      </c>
      <c r="K155" s="20">
        <v>985.18968099999995</v>
      </c>
      <c r="L155" s="20">
        <v>929.822</v>
      </c>
      <c r="M155" s="20">
        <v>596.36500000000001</v>
      </c>
      <c r="N155" s="20">
        <v>9.8999999999999993E+37</v>
      </c>
      <c r="O155" s="20">
        <v>537.54499999999996</v>
      </c>
      <c r="P155" s="20">
        <v>120.07599999999999</v>
      </c>
      <c r="Q155" s="20">
        <v>462.98399999999998</v>
      </c>
      <c r="R155" s="20">
        <v>251.988</v>
      </c>
      <c r="S155" s="20">
        <v>376.20299999999997</v>
      </c>
      <c r="T155" s="20">
        <v>106.828</v>
      </c>
      <c r="U155" s="20">
        <v>174.84</v>
      </c>
      <c r="V155" s="20">
        <v>9.8999999999999993E+37</v>
      </c>
      <c r="W155" s="20">
        <v>157.06399999999999</v>
      </c>
      <c r="X155" s="20">
        <v>9.8999999999999993E+37</v>
      </c>
      <c r="Y155" s="20">
        <v>490.11799999999999</v>
      </c>
      <c r="Z155" s="20">
        <v>9.8999999999999993E+37</v>
      </c>
      <c r="AA155" s="20">
        <v>100.813</v>
      </c>
      <c r="AB155" s="20">
        <v>-22.555</v>
      </c>
      <c r="AC155" s="20">
        <v>232.482</v>
      </c>
      <c r="AD155" s="20">
        <v>131.67599999999999</v>
      </c>
      <c r="AE155" s="20">
        <v>783.22299999999996</v>
      </c>
      <c r="AF155" s="20">
        <v>452.233</v>
      </c>
      <c r="AG155" s="20">
        <v>243.798</v>
      </c>
      <c r="AH155" s="50">
        <f>IFERROR(AVERAGE(INDEX(AL:AL,IFERROR(MATCH($B155-Annex!$B$4/60,$B:$B),2)):AL155),IF(Data!$B$2="",0,"-"))</f>
        <v>132.55302330884294</v>
      </c>
      <c r="AI155" s="50">
        <f>IFERROR(AVERAGE(INDEX(AM:AM,IFERROR(MATCH($B155-Annex!$B$4/60,$B:$B),2)):AM155),IF(Data!$B$2="",0,"-"))</f>
        <v>-12.148137290158733</v>
      </c>
      <c r="AJ155" s="50">
        <f>IFERROR(AVERAGE(INDEX(AN:AN,IFERROR(MATCH($B155-Annex!$B$4/60,$B:$B),2)):AN155),IF(Data!$B$2="",0,"-"))</f>
        <v>15.560060678511494</v>
      </c>
      <c r="AK155" s="50">
        <f>IFERROR(AVERAGE(INDEX(AO:AO,IFERROR(MATCH($B155-Annex!$B$4/60,$B:$B),2)):AO155),IF(Data!$B$2="",0,"-"))</f>
        <v>20.499465825565228</v>
      </c>
      <c r="AL155" s="50">
        <f>IFERROR((5.670373*10^-8*(AP155+273.15)^4+((Annex!$B$5+Annex!$B$6)*(AP155-L155)+Annex!$B$7*(AP155-INDEX(AP:AP,IFERROR(MATCH($B155-Annex!$B$9/60,$B:$B),2)))/(60*($B155-INDEX($B:$B,IFERROR(MATCH($B155-Annex!$B$9/60,$B:$B),2)))))/Annex!$B$8)/1000,IF(Data!$B$2="",0,"-"))</f>
        <v>140.40499559763359</v>
      </c>
      <c r="AM155" s="50">
        <f>IFERROR((5.670373*10^-8*(AQ155+273.15)^4+((Annex!$B$5+Annex!$B$6)*(AQ155-O155)+Annex!$B$7*(AQ155-INDEX(AQ:AQ,IFERROR(MATCH($B155-Annex!$B$9/60,$B:$B),2)))/(60*($B155-INDEX($B:$B,IFERROR(MATCH($B155-Annex!$B$9/60,$B:$B),2)))))/Annex!$B$8)/1000,IF(Data!$B$2="",0,"-"))</f>
        <v>-6.147337743476621</v>
      </c>
      <c r="AN155" s="50">
        <f>IFERROR((5.670373*10^-8*(AR155+273.15)^4+((Annex!$B$5+Annex!$B$6)*(AR155-R155)+Annex!$B$7*(AR155-INDEX(AR:AR,IFERROR(MATCH($B155-Annex!$B$9/60,$B:$B),2)))/(60*($B155-INDEX($B:$B,IFERROR(MATCH($B155-Annex!$B$9/60,$B:$B),2)))))/Annex!$B$8)/1000,IF(Data!$B$2="",0,"-"))</f>
        <v>-24.050767270672761</v>
      </c>
      <c r="AO155" s="50">
        <f>IFERROR((5.670373*10^-8*(AS155+273.15)^4+((Annex!$B$5+Annex!$B$6)*(AS155-U155)+Annex!$B$7*(AS155-INDEX(AS:AS,IFERROR(MATCH($B155-Annex!$B$9/60,$B:$B),2)))/(60*($B155-INDEX($B:$B,IFERROR(MATCH($B155-Annex!$B$9/60,$B:$B),2)))))/Annex!$B$8)/1000,IF(Data!$B$2="",0,"-"))</f>
        <v>159.54194778210632</v>
      </c>
      <c r="AP155" s="20">
        <v>967.452</v>
      </c>
      <c r="AQ155" s="20">
        <v>276.66000000000003</v>
      </c>
      <c r="AR155" s="20">
        <v>264.32100000000003</v>
      </c>
      <c r="AS155" s="20">
        <v>430.87700000000001</v>
      </c>
      <c r="AT155" s="20">
        <v>27.93</v>
      </c>
      <c r="AU155" s="20">
        <v>34.720999999999997</v>
      </c>
      <c r="AV155" s="20">
        <v>955.91800000000001</v>
      </c>
      <c r="AW155" s="50">
        <f>IFERROR(AVERAGE(INDEX(BC:BC,IFERROR(MATCH($B155-Annex!$B$4/60,$B:$B),2)):BC155),IF(Data!$B$2="",0,"-"))</f>
        <v>5.4469376790117275E+141</v>
      </c>
      <c r="AX155" s="50">
        <f>IFERROR(AVERAGE(INDEX(BD:BD,IFERROR(MATCH($B155-Annex!$B$4/60,$B:$B),2)):BD155),IF(Data!$B$2="",0,"-"))</f>
        <v>4.4882634470270926</v>
      </c>
      <c r="AY155" s="50">
        <f>IFERROR(AVERAGE(INDEX(BE:BE,IFERROR(MATCH($B155-Annex!$B$4/60,$B:$B),2)):BE155),IF(Data!$B$2="",0,"-"))</f>
        <v>-50.351445697418903</v>
      </c>
      <c r="AZ155" s="50">
        <f>IFERROR(AVERAGE(INDEX(BF:BF,IFERROR(MATCH($B155-Annex!$B$4/60,$B:$B),2)):BF155),IF(Data!$B$2="",0,"-"))</f>
        <v>52.65919231477897</v>
      </c>
      <c r="BA155" s="50">
        <f>IFERROR(AVERAGE(INDEX(BG:BG,IFERROR(MATCH($B155-Annex!$B$4/60,$B:$B),2)):BG155),IF(Data!$B$2="",0,"-"))</f>
        <v>-1.9092857142857139E+36</v>
      </c>
      <c r="BB155" s="50">
        <f>IFERROR(AVERAGE(INDEX(BH:BH,IFERROR(MATCH($B155-Annex!$B$4/60,$B:$B),2)):BH155),IF(Data!$B$2="",0,"-"))</f>
        <v>40.17472712318375</v>
      </c>
      <c r="BC155" s="50">
        <f>IFERROR((5.670373*10^-8*(BI155+273.15)^4+((Annex!$B$5+Annex!$B$6)*(BI155-L155)+Annex!$B$7*(BI155-INDEX(BI:BI,IFERROR(MATCH($B155-Annex!$B$9/60,$B:$B),2)))/(60*($B155-INDEX($B:$B,IFERROR(MATCH($B155-Annex!$B$9/60,$B:$B),2)))))/Annex!$B$8)/1000,IF(Data!$B$2="",0,"-"))</f>
        <v>5.4469376790117275E+141</v>
      </c>
      <c r="BD155" s="50">
        <f>IFERROR((5.670373*10^-8*(BJ155+273.15)^4+((Annex!$B$5+Annex!$B$6)*(BJ155-O155)+Annex!$B$7*(BJ155-INDEX(BJ:BJ,IFERROR(MATCH($B155-Annex!$B$9/60,$B:$B),2)))/(60*($B155-INDEX($B:$B,IFERROR(MATCH($B155-Annex!$B$9/60,$B:$B),2)))))/Annex!$B$8)/1000,IF(Data!$B$2="",0,"-"))</f>
        <v>126.09786278816885</v>
      </c>
      <c r="BE155" s="50">
        <f>IFERROR((5.670373*10^-8*(BK155+273.15)^4+((Annex!$B$5+Annex!$B$6)*(BK155-R155)+Annex!$B$7*(BK155-INDEX(BK:BK,IFERROR(MATCH($B155-Annex!$B$9/60,$B:$B),2)))/(60*($B155-INDEX($B:$B,IFERROR(MATCH($B155-Annex!$B$9/60,$B:$B),2)))))/Annex!$B$8)/1000,IF(Data!$B$2="",0,"-"))</f>
        <v>-32.392174023248337</v>
      </c>
      <c r="BF155" s="50">
        <f>IFERROR((5.670373*10^-8*(BL155+273.15)^4+((Annex!$B$5+Annex!$B$6)*(BL155-U155)+Annex!$B$7*(BL155-INDEX(BL:BL,IFERROR(MATCH($B155-Annex!$B$9/60,$B:$B),2)))/(60*($B155-INDEX($B:$B,IFERROR(MATCH($B155-Annex!$B$9/60,$B:$B),2)))))/Annex!$B$8)/1000,IF(Data!$B$2="",0,"-"))</f>
        <v>-1.0461821296051295</v>
      </c>
      <c r="BG155" s="50">
        <f>IFERROR((5.670373*10^-8*(BM155+273.15)^4+((Annex!$B$5+Annex!$B$6)*(BM155-X155)+Annex!$B$7*(BM155-INDEX(BM:BM,IFERROR(MATCH($B155-Annex!$B$9/60,$B:$B),2)))/(60*($B155-INDEX($B:$B,IFERROR(MATCH($B155-Annex!$B$9/60,$B:$B),2)))))/Annex!$B$8)/1000,IF(Data!$B$2="",0,"-"))</f>
        <v>-2.2274999999999997E+36</v>
      </c>
      <c r="BH155" s="50">
        <f>IFERROR((5.670373*10^-8*(BN155+273.15)^4+((Annex!$B$5+Annex!$B$6)*(BN155-AA155)+Annex!$B$7*(BN155-INDEX(BN:BN,IFERROR(MATCH($B155-Annex!$B$9/60,$B:$B),2)))/(60*($B155-INDEX($B:$B,IFERROR(MATCH($B155-Annex!$B$9/60,$B:$B),2)))))/Annex!$B$8)/1000,IF(Data!$B$2="",0,"-"))</f>
        <v>32.149530732829973</v>
      </c>
      <c r="BI155" s="20">
        <v>9.8999999999999993E+37</v>
      </c>
      <c r="BJ155" s="20">
        <v>490.20100000000002</v>
      </c>
      <c r="BK155" s="20">
        <v>83.6</v>
      </c>
      <c r="BL155" s="20">
        <v>420.19499999999999</v>
      </c>
      <c r="BM155" s="20">
        <v>792.89200000000005</v>
      </c>
      <c r="BN155" s="20">
        <v>549.78700000000003</v>
      </c>
    </row>
    <row r="156" spans="1:66" x14ac:dyDescent="0.3">
      <c r="A156" s="5">
        <v>155</v>
      </c>
      <c r="B156" s="19">
        <v>13.719666665419936</v>
      </c>
      <c r="C156" s="20">
        <v>157.52521100000001</v>
      </c>
      <c r="D156" s="20">
        <v>158.12843699999999</v>
      </c>
      <c r="E156" s="20">
        <v>209.33652599999999</v>
      </c>
      <c r="F156" s="49">
        <f>IFERROR(SUM(C156:E156),IF(Data!$B$2="",0,"-"))</f>
        <v>524.99017400000002</v>
      </c>
      <c r="G156" s="50">
        <f>IFERROR(F156-Annex!$B$10,IF(Data!$B$2="",0,"-"))</f>
        <v>98.38217400000002</v>
      </c>
      <c r="H156" s="50">
        <f>IFERROR(AVERAGE(INDEX(G:G,IFERROR(MATCH($B156-Annex!$B$12/60,$B:$B),2)):G156),IF(Data!$B$2="",0,"-"))</f>
        <v>99.995513999999986</v>
      </c>
      <c r="I156" s="50">
        <f>IFERROR(-14000*(G156-INDEX(G:G,IFERROR(MATCH($B156-Annex!$B$11/60,$B:$B),2)))/(60*($B156-INDEX($B:$B,IFERROR(MATCH($B156-Annex!$B$11/60,$B:$B),2)))),IF(Data!$B$2="",0,"-"))</f>
        <v>1632.2997534163203</v>
      </c>
      <c r="J156" s="50">
        <f>IFERROR(-14000*(H156-INDEX(H:H,IFERROR(MATCH($B156-Annex!$B$13/60,$B:$B),2)))/(60*($B156-INDEX($B:$B,IFERROR(MATCH($B156-Annex!$B$13/60,$B:$B),2)))),IF(Data!$B$2="",0,"-"))</f>
        <v>1658.026814814727</v>
      </c>
      <c r="K156" s="20">
        <v>959.31531700000005</v>
      </c>
      <c r="L156" s="20">
        <v>923.58799999999997</v>
      </c>
      <c r="M156" s="20">
        <v>855.97799999999995</v>
      </c>
      <c r="N156" s="20">
        <v>-48.680999999999997</v>
      </c>
      <c r="O156" s="20">
        <v>370.81799999999998</v>
      </c>
      <c r="P156" s="20">
        <v>-9.7249999999999996</v>
      </c>
      <c r="Q156" s="20">
        <v>252.626</v>
      </c>
      <c r="R156" s="20">
        <v>122.809</v>
      </c>
      <c r="S156" s="20">
        <v>413.99</v>
      </c>
      <c r="T156" s="20">
        <v>286.41500000000002</v>
      </c>
      <c r="U156" s="20">
        <v>186.374</v>
      </c>
      <c r="V156" s="20">
        <v>9.8999999999999993E+37</v>
      </c>
      <c r="W156" s="20">
        <v>-106.86199999999999</v>
      </c>
      <c r="X156" s="20">
        <v>9.8999999999999993E+37</v>
      </c>
      <c r="Y156" s="20">
        <v>311.06700000000001</v>
      </c>
      <c r="Z156" s="20">
        <v>9.8999999999999993E+37</v>
      </c>
      <c r="AA156" s="20">
        <v>109.524</v>
      </c>
      <c r="AB156" s="20">
        <v>174.58199999999999</v>
      </c>
      <c r="AC156" s="20">
        <v>313.15199999999999</v>
      </c>
      <c r="AD156" s="20">
        <v>-163.21899999999999</v>
      </c>
      <c r="AE156" s="20">
        <v>577.51800000000003</v>
      </c>
      <c r="AF156" s="20">
        <v>454.14699999999999</v>
      </c>
      <c r="AG156" s="20">
        <v>455.351</v>
      </c>
      <c r="AH156" s="50">
        <f>IFERROR(AVERAGE(INDEX(AL:AL,IFERROR(MATCH($B156-Annex!$B$4/60,$B:$B),2)):AL156),IF(Data!$B$2="",0,"-"))</f>
        <v>132.81946294730986</v>
      </c>
      <c r="AI156" s="50">
        <f>IFERROR(AVERAGE(INDEX(AM:AM,IFERROR(MATCH($B156-Annex!$B$4/60,$B:$B),2)):AM156),IF(Data!$B$2="",0,"-"))</f>
        <v>11.134605068241942</v>
      </c>
      <c r="AJ156" s="50">
        <f>IFERROR(AVERAGE(INDEX(AN:AN,IFERROR(MATCH($B156-Annex!$B$4/60,$B:$B),2)):AN156),IF(Data!$B$2="",0,"-"))</f>
        <v>19.549348852886261</v>
      </c>
      <c r="AK156" s="50">
        <f>IFERROR(AVERAGE(INDEX(AO:AO,IFERROR(MATCH($B156-Annex!$B$4/60,$B:$B),2)):AO156),IF(Data!$B$2="",0,"-"))</f>
        <v>8.6021946123640642</v>
      </c>
      <c r="AL156" s="50">
        <f>IFERROR((5.670373*10^-8*(AP156+273.15)^4+((Annex!$B$5+Annex!$B$6)*(AP156-L156)+Annex!$B$7*(AP156-INDEX(AP:AP,IFERROR(MATCH($B156-Annex!$B$9/60,$B:$B),2)))/(60*($B156-INDEX($B:$B,IFERROR(MATCH($B156-Annex!$B$9/60,$B:$B),2)))))/Annex!$B$8)/1000,IF(Data!$B$2="",0,"-"))</f>
        <v>140.55799078484793</v>
      </c>
      <c r="AM156" s="50">
        <f>IFERROR((5.670373*10^-8*(AQ156+273.15)^4+((Annex!$B$5+Annex!$B$6)*(AQ156-O156)+Annex!$B$7*(AQ156-INDEX(AQ:AQ,IFERROR(MATCH($B156-Annex!$B$9/60,$B:$B),2)))/(60*($B156-INDEX($B:$B,IFERROR(MATCH($B156-Annex!$B$9/60,$B:$B),2)))))/Annex!$B$8)/1000,IF(Data!$B$2="",0,"-"))</f>
        <v>86.362572738211625</v>
      </c>
      <c r="AN156" s="50">
        <f>IFERROR((5.670373*10^-8*(AR156+273.15)^4+((Annex!$B$5+Annex!$B$6)*(AR156-R156)+Annex!$B$7*(AR156-INDEX(AR:AR,IFERROR(MATCH($B156-Annex!$B$9/60,$B:$B),2)))/(60*($B156-INDEX($B:$B,IFERROR(MATCH($B156-Annex!$B$9/60,$B:$B),2)))))/Annex!$B$8)/1000,IF(Data!$B$2="",0,"-"))</f>
        <v>-5.8633786822021046</v>
      </c>
      <c r="AO156" s="50">
        <f>IFERROR((5.670373*10^-8*(AS156+273.15)^4+((Annex!$B$5+Annex!$B$6)*(AS156-U156)+Annex!$B$7*(AS156-INDEX(AS:AS,IFERROR(MATCH($B156-Annex!$B$9/60,$B:$B),2)))/(60*($B156-INDEX($B:$B,IFERROR(MATCH($B156-Annex!$B$9/60,$B:$B),2)))))/Annex!$B$8)/1000,IF(Data!$B$2="",0,"-"))</f>
        <v>-76.419086920959259</v>
      </c>
      <c r="AP156" s="20">
        <v>970.40499999999997</v>
      </c>
      <c r="AQ156" s="20">
        <v>398.56599999999997</v>
      </c>
      <c r="AR156" s="20">
        <v>302.78699999999998</v>
      </c>
      <c r="AS156" s="20">
        <v>258.20299999999997</v>
      </c>
      <c r="AT156" s="20">
        <v>28.815000000000001</v>
      </c>
      <c r="AU156" s="20">
        <v>35.271000000000001</v>
      </c>
      <c r="AV156" s="20">
        <v>1176.7750000000001</v>
      </c>
      <c r="AW156" s="50">
        <f>IFERROR(AVERAGE(INDEX(BC:BC,IFERROR(MATCH($B156-Annex!$B$4/60,$B:$B),2)):BC156),IF(Data!$B$2="",0,"-"))</f>
        <v>5.4469376790117275E+141</v>
      </c>
      <c r="AX156" s="50">
        <f>IFERROR(AVERAGE(INDEX(BD:BD,IFERROR(MATCH($B156-Annex!$B$4/60,$B:$B),2)):BD156),IF(Data!$B$2="",0,"-"))</f>
        <v>18.131526641341917</v>
      </c>
      <c r="AY156" s="50">
        <f>IFERROR(AVERAGE(INDEX(BE:BE,IFERROR(MATCH($B156-Annex!$B$4/60,$B:$B),2)):BE156),IF(Data!$B$2="",0,"-"))</f>
        <v>-34.75476471426915</v>
      </c>
      <c r="AZ156" s="50">
        <f>IFERROR(AVERAGE(INDEX(BF:BF,IFERROR(MATCH($B156-Annex!$B$4/60,$B:$B),2)):BF156),IF(Data!$B$2="",0,"-"))</f>
        <v>47.188412504387337</v>
      </c>
      <c r="BA156" s="50">
        <f>IFERROR(AVERAGE(INDEX(BG:BG,IFERROR(MATCH($B156-Annex!$B$4/60,$B:$B),2)):BG156),IF(Data!$B$2="",0,"-"))</f>
        <v>-1.9092857142857139E+36</v>
      </c>
      <c r="BB156" s="50">
        <f>IFERROR(AVERAGE(INDEX(BH:BH,IFERROR(MATCH($B156-Annex!$B$4/60,$B:$B),2)):BH156),IF(Data!$B$2="",0,"-"))</f>
        <v>40.878654143564383</v>
      </c>
      <c r="BC156" s="50">
        <f>IFERROR((5.670373*10^-8*(BI156+273.15)^4+((Annex!$B$5+Annex!$B$6)*(BI156-L156)+Annex!$B$7*(BI156-INDEX(BI:BI,IFERROR(MATCH($B156-Annex!$B$9/60,$B:$B),2)))/(60*($B156-INDEX($B:$B,IFERROR(MATCH($B156-Annex!$B$9/60,$B:$B),2)))))/Annex!$B$8)/1000,IF(Data!$B$2="",0,"-"))</f>
        <v>5.4469376790117275E+141</v>
      </c>
      <c r="BD156" s="50">
        <f>IFERROR((5.670373*10^-8*(BJ156+273.15)^4+((Annex!$B$5+Annex!$B$6)*(BJ156-O156)+Annex!$B$7*(BJ156-INDEX(BJ:BJ,IFERROR(MATCH($B156-Annex!$B$9/60,$B:$B),2)))/(60*($B156-INDEX($B:$B,IFERROR(MATCH($B156-Annex!$B$9/60,$B:$B),2)))))/Annex!$B$8)/1000,IF(Data!$B$2="",0,"-"))</f>
        <v>104.43408520953147</v>
      </c>
      <c r="BE156" s="50">
        <f>IFERROR((5.670373*10^-8*(BK156+273.15)^4+((Annex!$B$5+Annex!$B$6)*(BK156-R156)+Annex!$B$7*(BK156-INDEX(BK:BK,IFERROR(MATCH($B156-Annex!$B$9/60,$B:$B),2)))/(60*($B156-INDEX($B:$B,IFERROR(MATCH($B156-Annex!$B$9/60,$B:$B),2)))))/Annex!$B$8)/1000,IF(Data!$B$2="",0,"-"))</f>
        <v>35.629326296757327</v>
      </c>
      <c r="BF156" s="50">
        <f>IFERROR((5.670373*10^-8*(BL156+273.15)^4+((Annex!$B$5+Annex!$B$6)*(BL156-U156)+Annex!$B$7*(BL156-INDEX(BL:BL,IFERROR(MATCH($B156-Annex!$B$9/60,$B:$B),2)))/(60*($B156-INDEX($B:$B,IFERROR(MATCH($B156-Annex!$B$9/60,$B:$B),2)))))/Annex!$B$8)/1000,IF(Data!$B$2="",0,"-"))</f>
        <v>29.373481280603691</v>
      </c>
      <c r="BG156" s="50">
        <f>IFERROR((5.670373*10^-8*(BM156+273.15)^4+((Annex!$B$5+Annex!$B$6)*(BM156-X156)+Annex!$B$7*(BM156-INDEX(BM:BM,IFERROR(MATCH($B156-Annex!$B$9/60,$B:$B),2)))/(60*($B156-INDEX($B:$B,IFERROR(MATCH($B156-Annex!$B$9/60,$B:$B),2)))))/Annex!$B$8)/1000,IF(Data!$B$2="",0,"-"))</f>
        <v>-2.2274999999999997E+36</v>
      </c>
      <c r="BH156" s="50">
        <f>IFERROR((5.670373*10^-8*(BN156+273.15)^4+((Annex!$B$5+Annex!$B$6)*(BN156-AA156)+Annex!$B$7*(BN156-INDEX(BN:BN,IFERROR(MATCH($B156-Annex!$B$9/60,$B:$B),2)))/(60*($B156-INDEX($B:$B,IFERROR(MATCH($B156-Annex!$B$9/60,$B:$B),2)))))/Annex!$B$8)/1000,IF(Data!$B$2="",0,"-"))</f>
        <v>37.797825564834433</v>
      </c>
      <c r="BI156" s="20">
        <v>9.8999999999999993E+37</v>
      </c>
      <c r="BJ156" s="20">
        <v>525.38800000000003</v>
      </c>
      <c r="BK156" s="20">
        <v>190.94499999999999</v>
      </c>
      <c r="BL156" s="20">
        <v>543.95799999999997</v>
      </c>
      <c r="BM156" s="20">
        <v>731.46900000000005</v>
      </c>
      <c r="BN156" s="20">
        <v>548.76099999999997</v>
      </c>
    </row>
    <row r="157" spans="1:66" x14ac:dyDescent="0.3">
      <c r="A157" s="5">
        <v>156</v>
      </c>
      <c r="B157" s="19">
        <v>13.811666665133089</v>
      </c>
      <c r="C157" s="20">
        <v>157.00855100000001</v>
      </c>
      <c r="D157" s="20">
        <v>157.976145</v>
      </c>
      <c r="E157" s="20">
        <v>208.92665600000001</v>
      </c>
      <c r="F157" s="49">
        <f>IFERROR(SUM(C157:E157),IF(Data!$B$2="",0,"-"))</f>
        <v>523.91135199999997</v>
      </c>
      <c r="G157" s="50">
        <f>IFERROR(F157-Annex!$B$10,IF(Data!$B$2="",0,"-"))</f>
        <v>97.303351999999961</v>
      </c>
      <c r="H157" s="50">
        <f>IFERROR(AVERAGE(INDEX(G:G,IFERROR(MATCH($B157-Annex!$B$12/60,$B:$B),2)):G157),IF(Data!$B$2="",0,"-"))</f>
        <v>99.35506157142855</v>
      </c>
      <c r="I157" s="50">
        <f>IFERROR(-14000*(G157-INDEX(G:G,IFERROR(MATCH($B157-Annex!$B$11/60,$B:$B),2)))/(60*($B157-INDEX($B:$B,IFERROR(MATCH($B157-Annex!$B$11/60,$B:$B),2)))),IF(Data!$B$2="",0,"-"))</f>
        <v>1737.0385011813926</v>
      </c>
      <c r="J157" s="50">
        <f>IFERROR(-14000*(H157-INDEX(H:H,IFERROR(MATCH($B157-Annex!$B$13/60,$B:$B),2)))/(60*($B157-INDEX($B:$B,IFERROR(MATCH($B157-Annex!$B$13/60,$B:$B),2)))),IF(Data!$B$2="",0,"-"))</f>
        <v>1647.2654694862169</v>
      </c>
      <c r="K157" s="20">
        <v>1391.38798</v>
      </c>
      <c r="L157" s="20">
        <v>926.06600000000003</v>
      </c>
      <c r="M157" s="20">
        <v>1131.45</v>
      </c>
      <c r="N157" s="20">
        <v>221.73699999999999</v>
      </c>
      <c r="O157" s="20">
        <v>427.22199999999998</v>
      </c>
      <c r="P157" s="20">
        <v>9.8999999999999993E+37</v>
      </c>
      <c r="Q157" s="20">
        <v>-140.70400000000001</v>
      </c>
      <c r="R157" s="20">
        <v>186.17</v>
      </c>
      <c r="S157" s="20">
        <v>297.35899999999998</v>
      </c>
      <c r="T157" s="20">
        <v>680.96900000000005</v>
      </c>
      <c r="U157" s="20">
        <v>-20.785</v>
      </c>
      <c r="V157" s="20">
        <v>154.62200000000001</v>
      </c>
      <c r="W157" s="20">
        <v>-168.691</v>
      </c>
      <c r="X157" s="20">
        <v>9.8999999999999993E+37</v>
      </c>
      <c r="Y157" s="20">
        <v>9.8999999999999993E+37</v>
      </c>
      <c r="Z157" s="20">
        <v>1317.5260000000001</v>
      </c>
      <c r="AA157" s="20">
        <v>249.71299999999999</v>
      </c>
      <c r="AB157" s="20">
        <v>601.495</v>
      </c>
      <c r="AC157" s="20">
        <v>663.32100000000003</v>
      </c>
      <c r="AD157" s="20">
        <v>9.8999999999999993E+37</v>
      </c>
      <c r="AE157" s="20">
        <v>155.41900000000001</v>
      </c>
      <c r="AF157" s="20">
        <v>317.74200000000002</v>
      </c>
      <c r="AG157" s="20">
        <v>869.20899999999995</v>
      </c>
      <c r="AH157" s="50">
        <f>IFERROR(AVERAGE(INDEX(AL:AL,IFERROR(MATCH($B157-Annex!$B$4/60,$B:$B),2)):AL157),IF(Data!$B$2="",0,"-"))</f>
        <v>133.45260326255848</v>
      </c>
      <c r="AI157" s="50">
        <f>IFERROR(AVERAGE(INDEX(AM:AM,IFERROR(MATCH($B157-Annex!$B$4/60,$B:$B),2)):AM157),IF(Data!$B$2="",0,"-"))</f>
        <v>37.023702891413343</v>
      </c>
      <c r="AJ157" s="50">
        <f>IFERROR(AVERAGE(INDEX(AN:AN,IFERROR(MATCH($B157-Annex!$B$4/60,$B:$B),2)):AN157),IF(Data!$B$2="",0,"-"))</f>
        <v>-0.26608783595903113</v>
      </c>
      <c r="AK157" s="50">
        <f>IFERROR(AVERAGE(INDEX(AO:AO,IFERROR(MATCH($B157-Annex!$B$4/60,$B:$B),2)):AO157),IF(Data!$B$2="",0,"-"))</f>
        <v>7.3230077317390823</v>
      </c>
      <c r="AL157" s="50">
        <f>IFERROR((5.670373*10^-8*(AP157+273.15)^4+((Annex!$B$5+Annex!$B$6)*(AP157-L157)+Annex!$B$7*(AP157-INDEX(AP:AP,IFERROR(MATCH($B157-Annex!$B$9/60,$B:$B),2)))/(60*($B157-INDEX($B:$B,IFERROR(MATCH($B157-Annex!$B$9/60,$B:$B),2)))))/Annex!$B$8)/1000,IF(Data!$B$2="",0,"-"))</f>
        <v>136.19428317750518</v>
      </c>
      <c r="AM157" s="50">
        <f>IFERROR((5.670373*10^-8*(AQ157+273.15)^4+((Annex!$B$5+Annex!$B$6)*(AQ157-O157)+Annex!$B$7*(AQ157-INDEX(AQ:AQ,IFERROR(MATCH($B157-Annex!$B$9/60,$B:$B),2)))/(60*($B157-INDEX($B:$B,IFERROR(MATCH($B157-Annex!$B$9/60,$B:$B),2)))))/Annex!$B$8)/1000,IF(Data!$B$2="",0,"-"))</f>
        <v>57.3417917101565</v>
      </c>
      <c r="AN157" s="50">
        <f>IFERROR((5.670373*10^-8*(AR157+273.15)^4+((Annex!$B$5+Annex!$B$6)*(AR157-R157)+Annex!$B$7*(AR157-INDEX(AR:AR,IFERROR(MATCH($B157-Annex!$B$9/60,$B:$B),2)))/(60*($B157-INDEX($B:$B,IFERROR(MATCH($B157-Annex!$B$9/60,$B:$B),2)))))/Annex!$B$8)/1000,IF(Data!$B$2="",0,"-"))</f>
        <v>-60.196277188735543</v>
      </c>
      <c r="AO157" s="50">
        <f>IFERROR((5.670373*10^-8*(AS157+273.15)^4+((Annex!$B$5+Annex!$B$6)*(AS157-U157)+Annex!$B$7*(AS157-INDEX(AS:AS,IFERROR(MATCH($B157-Annex!$B$9/60,$B:$B),2)))/(60*($B157-INDEX($B:$B,IFERROR(MATCH($B157-Annex!$B$9/60,$B:$B),2)))))/Annex!$B$8)/1000,IF(Data!$B$2="",0,"-"))</f>
        <v>-46.700441145304524</v>
      </c>
      <c r="AP157" s="20">
        <v>968.46400000000006</v>
      </c>
      <c r="AQ157" s="20">
        <v>378.11399999999998</v>
      </c>
      <c r="AR157" s="20">
        <v>136.71199999999999</v>
      </c>
      <c r="AS157" s="20">
        <v>304.06599999999997</v>
      </c>
      <c r="AT157" s="20">
        <v>29.965</v>
      </c>
      <c r="AU157" s="20">
        <v>35.887</v>
      </c>
      <c r="AV157" s="20">
        <v>271.779</v>
      </c>
      <c r="AW157" s="50">
        <f>IFERROR(AVERAGE(INDEX(BC:BC,IFERROR(MATCH($B157-Annex!$B$4/60,$B:$B),2)):BC157),IF(Data!$B$2="",0,"-"))</f>
        <v>5.4469376790117275E+141</v>
      </c>
      <c r="AX157" s="50">
        <f>IFERROR(AVERAGE(INDEX(BD:BD,IFERROR(MATCH($B157-Annex!$B$4/60,$B:$B),2)):BD157),IF(Data!$B$2="",0,"-"))</f>
        <v>19.262934781527203</v>
      </c>
      <c r="AY157" s="50">
        <f>IFERROR(AVERAGE(INDEX(BE:BE,IFERROR(MATCH($B157-Annex!$B$4/60,$B:$B),2)):BE157),IF(Data!$B$2="",0,"-"))</f>
        <v>-13.418698163259036</v>
      </c>
      <c r="AZ157" s="50">
        <f>IFERROR(AVERAGE(INDEX(BF:BF,IFERROR(MATCH($B157-Annex!$B$4/60,$B:$B),2)):BF157),IF(Data!$B$2="",0,"-"))</f>
        <v>45.755004275406087</v>
      </c>
      <c r="BA157" s="50">
        <f>IFERROR(AVERAGE(INDEX(BG:BG,IFERROR(MATCH($B157-Annex!$B$4/60,$B:$B),2)):BG157),IF(Data!$B$2="",0,"-"))</f>
        <v>-1.9092857142857139E+36</v>
      </c>
      <c r="BB157" s="50">
        <f>IFERROR(AVERAGE(INDEX(BH:BH,IFERROR(MATCH($B157-Annex!$B$4/60,$B:$B),2)):BH157),IF(Data!$B$2="",0,"-"))</f>
        <v>39.695474607697818</v>
      </c>
      <c r="BC157" s="50">
        <f>IFERROR((5.670373*10^-8*(BI157+273.15)^4+((Annex!$B$5+Annex!$B$6)*(BI157-L157)+Annex!$B$7*(BI157-INDEX(BI:BI,IFERROR(MATCH($B157-Annex!$B$9/60,$B:$B),2)))/(60*($B157-INDEX($B:$B,IFERROR(MATCH($B157-Annex!$B$9/60,$B:$B),2)))))/Annex!$B$8)/1000,IF(Data!$B$2="",0,"-"))</f>
        <v>5.4469376790117275E+141</v>
      </c>
      <c r="BD157" s="50">
        <f>IFERROR((5.670373*10^-8*(BJ157+273.15)^4+((Annex!$B$5+Annex!$B$6)*(BJ157-O157)+Annex!$B$7*(BJ157-INDEX(BJ:BJ,IFERROR(MATCH($B157-Annex!$B$9/60,$B:$B),2)))/(60*($B157-INDEX($B:$B,IFERROR(MATCH($B157-Annex!$B$9/60,$B:$B),2)))))/Annex!$B$8)/1000,IF(Data!$B$2="",0,"-"))</f>
        <v>-18.794812699087526</v>
      </c>
      <c r="BE157" s="50">
        <f>IFERROR((5.670373*10^-8*(BK157+273.15)^4+((Annex!$B$5+Annex!$B$6)*(BK157-R157)+Annex!$B$7*(BK157-INDEX(BK:BK,IFERROR(MATCH($B157-Annex!$B$9/60,$B:$B),2)))/(60*($B157-INDEX($B:$B,IFERROR(MATCH($B157-Annex!$B$9/60,$B:$B),2)))))/Annex!$B$8)/1000,IF(Data!$B$2="",0,"-"))</f>
        <v>59.530394865084155</v>
      </c>
      <c r="BF157" s="50">
        <f>IFERROR((5.670373*10^-8*(BL157+273.15)^4+((Annex!$B$5+Annex!$B$6)*(BL157-U157)+Annex!$B$7*(BL157-INDEX(BL:BL,IFERROR(MATCH($B157-Annex!$B$9/60,$B:$B),2)))/(60*($B157-INDEX($B:$B,IFERROR(MATCH($B157-Annex!$B$9/60,$B:$B),2)))))/Annex!$B$8)/1000,IF(Data!$B$2="",0,"-"))</f>
        <v>15.738523209898929</v>
      </c>
      <c r="BG157" s="50">
        <f>IFERROR((5.670373*10^-8*(BM157+273.15)^4+((Annex!$B$5+Annex!$B$6)*(BM157-X157)+Annex!$B$7*(BM157-INDEX(BM:BM,IFERROR(MATCH($B157-Annex!$B$9/60,$B:$B),2)))/(60*($B157-INDEX($B:$B,IFERROR(MATCH($B157-Annex!$B$9/60,$B:$B),2)))))/Annex!$B$8)/1000,IF(Data!$B$2="",0,"-"))</f>
        <v>-2.2274999999999997E+36</v>
      </c>
      <c r="BH157" s="50">
        <f>IFERROR((5.670373*10^-8*(BN157+273.15)^4+((Annex!$B$5+Annex!$B$6)*(BN157-AA157)+Annex!$B$7*(BN157-INDEX(BN:BN,IFERROR(MATCH($B157-Annex!$B$9/60,$B:$B),2)))/(60*($B157-INDEX($B:$B,IFERROR(MATCH($B157-Annex!$B$9/60,$B:$B),2)))))/Annex!$B$8)/1000,IF(Data!$B$2="",0,"-"))</f>
        <v>25.48867331589722</v>
      </c>
      <c r="BI157" s="20">
        <v>9.8999999999999993E+37</v>
      </c>
      <c r="BJ157" s="20">
        <v>422.89499999999998</v>
      </c>
      <c r="BK157" s="20">
        <v>201.96100000000001</v>
      </c>
      <c r="BL157" s="20">
        <v>407.44499999999999</v>
      </c>
      <c r="BM157" s="20">
        <v>655.94299999999998</v>
      </c>
      <c r="BN157" s="20">
        <v>538.096</v>
      </c>
    </row>
    <row r="158" spans="1:66" x14ac:dyDescent="0.3">
      <c r="A158" s="5">
        <v>157</v>
      </c>
      <c r="B158" s="19">
        <v>13.897500004386529</v>
      </c>
      <c r="C158" s="20">
        <v>155.63432</v>
      </c>
      <c r="D158" s="20">
        <v>158.76856100000001</v>
      </c>
      <c r="E158" s="20">
        <v>208.74983</v>
      </c>
      <c r="F158" s="49">
        <f>IFERROR(SUM(C158:E158),IF(Data!$B$2="",0,"-"))</f>
        <v>523.15271099999995</v>
      </c>
      <c r="G158" s="50">
        <f>IFERROR(F158-Annex!$B$10,IF(Data!$B$2="",0,"-"))</f>
        <v>96.54471099999995</v>
      </c>
      <c r="H158" s="50">
        <f>IFERROR(AVERAGE(INDEX(G:G,IFERROR(MATCH($B158-Annex!$B$12/60,$B:$B),2)):G158),IF(Data!$B$2="",0,"-"))</f>
        <v>98.725111857142821</v>
      </c>
      <c r="I158" s="50">
        <f>IFERROR(-14000*(G158-INDEX(G:G,IFERROR(MATCH($B158-Annex!$B$11/60,$B:$B),2)))/(60*($B158-INDEX($B:$B,IFERROR(MATCH($B158-Annex!$B$11/60,$B:$B),2)))),IF(Data!$B$2="",0,"-"))</f>
        <v>1758.9963444491773</v>
      </c>
      <c r="J158" s="50">
        <f>IFERROR(-14000*(H158-INDEX(H:H,IFERROR(MATCH($B158-Annex!$B$13/60,$B:$B),2)))/(60*($B158-INDEX($B:$B,IFERROR(MATCH($B158-Annex!$B$13/60,$B:$B),2)))),IF(Data!$B$2="",0,"-"))</f>
        <v>1673.3847765729251</v>
      </c>
      <c r="K158" s="20">
        <v>2174.15976</v>
      </c>
      <c r="L158" s="20">
        <v>928.24800000000005</v>
      </c>
      <c r="M158" s="20">
        <v>464.38900000000001</v>
      </c>
      <c r="N158" s="20">
        <v>688.46299999999997</v>
      </c>
      <c r="O158" s="20">
        <v>240.012</v>
      </c>
      <c r="P158" s="20">
        <v>415.61200000000002</v>
      </c>
      <c r="Q158" s="20">
        <v>-188.78700000000001</v>
      </c>
      <c r="R158" s="20">
        <v>236.352</v>
      </c>
      <c r="S158" s="20">
        <v>9.8999999999999993E+37</v>
      </c>
      <c r="T158" s="20">
        <v>401.72399999999999</v>
      </c>
      <c r="U158" s="20">
        <v>74.406999999999996</v>
      </c>
      <c r="V158" s="20">
        <v>600.827</v>
      </c>
      <c r="W158" s="20">
        <v>455.72800000000001</v>
      </c>
      <c r="X158" s="20">
        <v>9.8999999999999993E+37</v>
      </c>
      <c r="Y158" s="20">
        <v>9.8999999999999993E+37</v>
      </c>
      <c r="Z158" s="20">
        <v>688.88599999999997</v>
      </c>
      <c r="AA158" s="20">
        <v>150.87</v>
      </c>
      <c r="AB158" s="20">
        <v>292.608</v>
      </c>
      <c r="AC158" s="20">
        <v>986.09299999999996</v>
      </c>
      <c r="AD158" s="20">
        <v>476.34</v>
      </c>
      <c r="AE158" s="20">
        <v>-18.66</v>
      </c>
      <c r="AF158" s="20">
        <v>9.8999999999999993E+37</v>
      </c>
      <c r="AG158" s="20">
        <v>567.51700000000005</v>
      </c>
      <c r="AH158" s="50">
        <f>IFERROR(AVERAGE(INDEX(AL:AL,IFERROR(MATCH($B158-Annex!$B$4/60,$B:$B),2)):AL158),IF(Data!$B$2="",0,"-"))</f>
        <v>133.83942268031745</v>
      </c>
      <c r="AI158" s="50">
        <f>IFERROR(AVERAGE(INDEX(AM:AM,IFERROR(MATCH($B158-Annex!$B$4/60,$B:$B),2)):AM158),IF(Data!$B$2="",0,"-"))</f>
        <v>64.755004095423246</v>
      </c>
      <c r="AJ158" s="50">
        <f>IFERROR(AVERAGE(INDEX(AN:AN,IFERROR(MATCH($B158-Annex!$B$4/60,$B:$B),2)):AN158),IF(Data!$B$2="",0,"-"))</f>
        <v>-5.0600086878097619</v>
      </c>
      <c r="AK158" s="50">
        <f>IFERROR(AVERAGE(INDEX(AO:AO,IFERROR(MATCH($B158-Annex!$B$4/60,$B:$B),2)):AO158),IF(Data!$B$2="",0,"-"))</f>
        <v>8.6105980606218111</v>
      </c>
      <c r="AL158" s="50">
        <f>IFERROR((5.670373*10^-8*(AP158+273.15)^4+((Annex!$B$5+Annex!$B$6)*(AP158-L158)+Annex!$B$7*(AP158-INDEX(AP:AP,IFERROR(MATCH($B158-Annex!$B$9/60,$B:$B),2)))/(60*($B158-INDEX($B:$B,IFERROR(MATCH($B158-Annex!$B$9/60,$B:$B),2)))))/Annex!$B$8)/1000,IF(Data!$B$2="",0,"-"))</f>
        <v>128.95179895306279</v>
      </c>
      <c r="AM158" s="50">
        <f>IFERROR((5.670373*10^-8*(AQ158+273.15)^4+((Annex!$B$5+Annex!$B$6)*(AQ158-O158)+Annex!$B$7*(AQ158-INDEX(AQ:AQ,IFERROR(MATCH($B158-Annex!$B$9/60,$B:$B),2)))/(60*($B158-INDEX($B:$B,IFERROR(MATCH($B158-Annex!$B$9/60,$B:$B),2)))))/Annex!$B$8)/1000,IF(Data!$B$2="",0,"-"))</f>
        <v>132.96671168586758</v>
      </c>
      <c r="AN158" s="50">
        <f>IFERROR((5.670373*10^-8*(AR158+273.15)^4+((Annex!$B$5+Annex!$B$6)*(AR158-R158)+Annex!$B$7*(AR158-INDEX(AR:AR,IFERROR(MATCH($B158-Annex!$B$9/60,$B:$B),2)))/(60*($B158-INDEX($B:$B,IFERROR(MATCH($B158-Annex!$B$9/60,$B:$B),2)))))/Annex!$B$8)/1000,IF(Data!$B$2="",0,"-"))</f>
        <v>-22.915036896084374</v>
      </c>
      <c r="AO158" s="50">
        <f>IFERROR((5.670373*10^-8*(AS158+273.15)^4+((Annex!$B$5+Annex!$B$6)*(AS158-U158)+Annex!$B$7*(AS158-INDEX(AS:AS,IFERROR(MATCH($B158-Annex!$B$9/60,$B:$B),2)))/(60*($B158-INDEX($B:$B,IFERROR(MATCH($B158-Annex!$B$9/60,$B:$B),2)))))/Annex!$B$8)/1000,IF(Data!$B$2="",0,"-"))</f>
        <v>11.259466076622191</v>
      </c>
      <c r="AP158" s="20">
        <v>962.375</v>
      </c>
      <c r="AQ158" s="20">
        <v>589.13</v>
      </c>
      <c r="AR158" s="20">
        <v>247.26300000000001</v>
      </c>
      <c r="AS158" s="20">
        <v>262.94600000000003</v>
      </c>
      <c r="AT158" s="20">
        <v>30.509</v>
      </c>
      <c r="AU158" s="20">
        <v>36.408000000000001</v>
      </c>
      <c r="AV158" s="20">
        <v>24.736000000000001</v>
      </c>
      <c r="AW158" s="50">
        <f>IFERROR(AVERAGE(INDEX(BC:BC,IFERROR(MATCH($B158-Annex!$B$4/60,$B:$B),2)):BC158),IF(Data!$B$2="",0,"-"))</f>
        <v>5.4469376790117275E+141</v>
      </c>
      <c r="AX158" s="50">
        <f>IFERROR(AVERAGE(INDEX(BD:BD,IFERROR(MATCH($B158-Annex!$B$4/60,$B:$B),2)):BD158),IF(Data!$B$2="",0,"-"))</f>
        <v>16.309694749312339</v>
      </c>
      <c r="AY158" s="50">
        <f>IFERROR(AVERAGE(INDEX(BE:BE,IFERROR(MATCH($B158-Annex!$B$4/60,$B:$B),2)):BE158),IF(Data!$B$2="",0,"-"))</f>
        <v>-12.433574113845763</v>
      </c>
      <c r="AZ158" s="50">
        <f>IFERROR(AVERAGE(INDEX(BF:BF,IFERROR(MATCH($B158-Annex!$B$4/60,$B:$B),2)):BF158),IF(Data!$B$2="",0,"-"))</f>
        <v>39.116223961714674</v>
      </c>
      <c r="BA158" s="50">
        <f>IFERROR(AVERAGE(INDEX(BG:BG,IFERROR(MATCH($B158-Annex!$B$4/60,$B:$B),2)):BG158),IF(Data!$B$2="",0,"-"))</f>
        <v>-2.2274999999999997E+36</v>
      </c>
      <c r="BB158" s="50">
        <f>IFERROR(AVERAGE(INDEX(BH:BH,IFERROR(MATCH($B158-Annex!$B$4/60,$B:$B),2)):BH158),IF(Data!$B$2="",0,"-"))</f>
        <v>41.493199731218837</v>
      </c>
      <c r="BC158" s="50">
        <f>IFERROR((5.670373*10^-8*(BI158+273.15)^4+((Annex!$B$5+Annex!$B$6)*(BI158-L158)+Annex!$B$7*(BI158-INDEX(BI:BI,IFERROR(MATCH($B158-Annex!$B$9/60,$B:$B),2)))/(60*($B158-INDEX($B:$B,IFERROR(MATCH($B158-Annex!$B$9/60,$B:$B),2)))))/Annex!$B$8)/1000,IF(Data!$B$2="",0,"-"))</f>
        <v>5.4469376790117275E+141</v>
      </c>
      <c r="BD158" s="50">
        <f>IFERROR((5.670373*10^-8*(BJ158+273.15)^4+((Annex!$B$5+Annex!$B$6)*(BJ158-O158)+Annex!$B$7*(BJ158-INDEX(BJ:BJ,IFERROR(MATCH($B158-Annex!$B$9/60,$B:$B),2)))/(60*($B158-INDEX($B:$B,IFERROR(MATCH($B158-Annex!$B$9/60,$B:$B),2)))))/Annex!$B$8)/1000,IF(Data!$B$2="",0,"-"))</f>
        <v>-30.166737318973489</v>
      </c>
      <c r="BE158" s="50">
        <f>IFERROR((5.670373*10^-8*(BK158+273.15)^4+((Annex!$B$5+Annex!$B$6)*(BK158-R158)+Annex!$B$7*(BK158-INDEX(BK:BK,IFERROR(MATCH($B158-Annex!$B$9/60,$B:$B),2)))/(60*($B158-INDEX($B:$B,IFERROR(MATCH($B158-Annex!$B$9/60,$B:$B),2)))))/Annex!$B$8)/1000,IF(Data!$B$2="",0,"-"))</f>
        <v>81.169148855066922</v>
      </c>
      <c r="BF158" s="50">
        <f>IFERROR((5.670373*10^-8*(BL158+273.15)^4+((Annex!$B$5+Annex!$B$6)*(BL158-U158)+Annex!$B$7*(BL158-INDEX(BL:BL,IFERROR(MATCH($B158-Annex!$B$9/60,$B:$B),2)))/(60*($B158-INDEX($B:$B,IFERROR(MATCH($B158-Annex!$B$9/60,$B:$B),2)))))/Annex!$B$8)/1000,IF(Data!$B$2="",0,"-"))</f>
        <v>-13.010662920425599</v>
      </c>
      <c r="BG158" s="50">
        <f>IFERROR((5.670373*10^-8*(BM158+273.15)^4+((Annex!$B$5+Annex!$B$6)*(BM158-X158)+Annex!$B$7*(BM158-INDEX(BM:BM,IFERROR(MATCH($B158-Annex!$B$9/60,$B:$B),2)))/(60*($B158-INDEX($B:$B,IFERROR(MATCH($B158-Annex!$B$9/60,$B:$B),2)))))/Annex!$B$8)/1000,IF(Data!$B$2="",0,"-"))</f>
        <v>-2.2274999999999997E+36</v>
      </c>
      <c r="BH158" s="50">
        <f>IFERROR((5.670373*10^-8*(BN158+273.15)^4+((Annex!$B$5+Annex!$B$6)*(BN158-AA158)+Annex!$B$7*(BN158-INDEX(BN:BN,IFERROR(MATCH($B158-Annex!$B$9/60,$B:$B),2)))/(60*($B158-INDEX($B:$B,IFERROR(MATCH($B158-Annex!$B$9/60,$B:$B),2)))))/Annex!$B$8)/1000,IF(Data!$B$2="",0,"-"))</f>
        <v>12.224797019078864</v>
      </c>
      <c r="BI158" s="20">
        <v>9.8999999999999993E+37</v>
      </c>
      <c r="BJ158" s="20">
        <v>427.69200000000001</v>
      </c>
      <c r="BK158" s="20">
        <v>335.55399999999997</v>
      </c>
      <c r="BL158" s="20">
        <v>465.358</v>
      </c>
      <c r="BM158" s="20">
        <v>462.90100000000001</v>
      </c>
      <c r="BN158" s="20">
        <v>513.02200000000005</v>
      </c>
    </row>
    <row r="159" spans="1:66" x14ac:dyDescent="0.3">
      <c r="A159" s="5">
        <v>158</v>
      </c>
      <c r="B159" s="19">
        <v>13.981166674057022</v>
      </c>
      <c r="C159" s="20">
        <v>156.28522799999999</v>
      </c>
      <c r="D159" s="20">
        <v>157.486683</v>
      </c>
      <c r="E159" s="20">
        <v>208.00342000000001</v>
      </c>
      <c r="F159" s="49">
        <f>IFERROR(SUM(C159:E159),IF(Data!$B$2="",0,"-"))</f>
        <v>521.77533100000005</v>
      </c>
      <c r="G159" s="50">
        <f>IFERROR(F159-Annex!$B$10,IF(Data!$B$2="",0,"-"))</f>
        <v>95.167331000000047</v>
      </c>
      <c r="H159" s="50">
        <f>IFERROR(AVERAGE(INDEX(G:G,IFERROR(MATCH($B159-Annex!$B$12/60,$B:$B),2)):G159),IF(Data!$B$2="",0,"-"))</f>
        <v>98.008931857142827</v>
      </c>
      <c r="I159" s="50">
        <f>IFERROR(-14000*(G159-INDEX(G:G,IFERROR(MATCH($B159-Annex!$B$11/60,$B:$B),2)))/(60*($B159-INDEX($B:$B,IFERROR(MATCH($B159-Annex!$B$11/60,$B:$B),2)))),IF(Data!$B$2="",0,"-"))</f>
        <v>1934.7726503650263</v>
      </c>
      <c r="J159" s="50">
        <f>IFERROR(-14000*(H159-INDEX(H:H,IFERROR(MATCH($B159-Annex!$B$13/60,$B:$B),2)))/(60*($B159-INDEX($B:$B,IFERROR(MATCH($B159-Annex!$B$13/60,$B:$B),2)))),IF(Data!$B$2="",0,"-"))</f>
        <v>1721.0977325871354</v>
      </c>
      <c r="K159" s="20">
        <v>2089.4500899999998</v>
      </c>
      <c r="L159" s="20">
        <v>931.18899999999996</v>
      </c>
      <c r="M159" s="20">
        <v>9.8999999999999993E+37</v>
      </c>
      <c r="N159" s="20">
        <v>500.726</v>
      </c>
      <c r="O159" s="20">
        <v>210.39699999999999</v>
      </c>
      <c r="P159" s="20">
        <v>588.00199999999995</v>
      </c>
      <c r="Q159" s="20">
        <v>224.50200000000001</v>
      </c>
      <c r="R159" s="20">
        <v>153.00200000000001</v>
      </c>
      <c r="S159" s="20">
        <v>9.8999999999999993E+37</v>
      </c>
      <c r="T159" s="20">
        <v>9.8999999999999993E+37</v>
      </c>
      <c r="U159" s="20">
        <v>250.98099999999999</v>
      </c>
      <c r="V159" s="20">
        <v>321.51600000000002</v>
      </c>
      <c r="W159" s="20">
        <v>796.95500000000004</v>
      </c>
      <c r="X159" s="20">
        <v>-94.742000000000004</v>
      </c>
      <c r="Y159" s="20">
        <v>225.05</v>
      </c>
      <c r="Z159" s="20">
        <v>633.27499999999998</v>
      </c>
      <c r="AA159" s="20">
        <v>249.738</v>
      </c>
      <c r="AB159" s="20">
        <v>9.8999999999999993E+37</v>
      </c>
      <c r="AC159" s="20">
        <v>864.97</v>
      </c>
      <c r="AD159" s="20">
        <v>657.78700000000003</v>
      </c>
      <c r="AE159" s="20">
        <v>726.27599999999995</v>
      </c>
      <c r="AF159" s="20">
        <v>9.8999999999999993E+37</v>
      </c>
      <c r="AG159" s="20">
        <v>330.35899999999998</v>
      </c>
      <c r="AH159" s="50">
        <f>IFERROR(AVERAGE(INDEX(AL:AL,IFERROR(MATCH($B159-Annex!$B$4/60,$B:$B),2)):AL159),IF(Data!$B$2="",0,"-"))</f>
        <v>133.60383703480133</v>
      </c>
      <c r="AI159" s="50">
        <f>IFERROR(AVERAGE(INDEX(AM:AM,IFERROR(MATCH($B159-Annex!$B$4/60,$B:$B),2)):AM159),IF(Data!$B$2="",0,"-"))</f>
        <v>56.004798516614827</v>
      </c>
      <c r="AJ159" s="50">
        <f>IFERROR(AVERAGE(INDEX(AN:AN,IFERROR(MATCH($B159-Annex!$B$4/60,$B:$B),2)):AN159),IF(Data!$B$2="",0,"-"))</f>
        <v>25.632988726937803</v>
      </c>
      <c r="AK159" s="50">
        <f>IFERROR(AVERAGE(INDEX(AO:AO,IFERROR(MATCH($B159-Annex!$B$4/60,$B:$B),2)):AO159),IF(Data!$B$2="",0,"-"))</f>
        <v>12.75785044260731</v>
      </c>
      <c r="AL159" s="50">
        <f>IFERROR((5.670373*10^-8*(AP159+273.15)^4+((Annex!$B$5+Annex!$B$6)*(AP159-L159)+Annex!$B$7*(AP159-INDEX(AP:AP,IFERROR(MATCH($B159-Annex!$B$9/60,$B:$B),2)))/(60*($B159-INDEX($B:$B,IFERROR(MATCH($B159-Annex!$B$9/60,$B:$B),2)))))/Annex!$B$8)/1000,IF(Data!$B$2="",0,"-"))</f>
        <v>123.55098280204294</v>
      </c>
      <c r="AM159" s="50">
        <f>IFERROR((5.670373*10^-8*(AQ159+273.15)^4+((Annex!$B$5+Annex!$B$6)*(AQ159-O159)+Annex!$B$7*(AQ159-INDEX(AQ:AQ,IFERROR(MATCH($B159-Annex!$B$9/60,$B:$B),2)))/(60*($B159-INDEX($B:$B,IFERROR(MATCH($B159-Annex!$B$9/60,$B:$B),2)))))/Annex!$B$8)/1000,IF(Data!$B$2="",0,"-"))</f>
        <v>26.529973308973545</v>
      </c>
      <c r="AN159" s="50">
        <f>IFERROR((5.670373*10^-8*(AR159+273.15)^4+((Annex!$B$5+Annex!$B$6)*(AR159-R159)+Annex!$B$7*(AR159-INDEX(AR:AR,IFERROR(MATCH($B159-Annex!$B$9/60,$B:$B),2)))/(60*($B159-INDEX($B:$B,IFERROR(MATCH($B159-Annex!$B$9/60,$B:$B),2)))))/Annex!$B$8)/1000,IF(Data!$B$2="",0,"-"))</f>
        <v>114.22292466157893</v>
      </c>
      <c r="AO159" s="50">
        <f>IFERROR((5.670373*10^-8*(AS159+273.15)^4+((Annex!$B$5+Annex!$B$6)*(AS159-U159)+Annex!$B$7*(AS159-INDEX(AS:AS,IFERROR(MATCH($B159-Annex!$B$9/60,$B:$B),2)))/(60*($B159-INDEX($B:$B,IFERROR(MATCH($B159-Annex!$B$9/60,$B:$B),2)))))/Annex!$B$8)/1000,IF(Data!$B$2="",0,"-"))</f>
        <v>-32.639338748562665</v>
      </c>
      <c r="AP159" s="20">
        <v>955.99800000000005</v>
      </c>
      <c r="AQ159" s="20">
        <v>398.88600000000002</v>
      </c>
      <c r="AR159" s="20">
        <v>335.01799999999997</v>
      </c>
      <c r="AS159" s="20">
        <v>234.28399999999999</v>
      </c>
      <c r="AT159" s="20">
        <v>31.202000000000002</v>
      </c>
      <c r="AU159" s="20">
        <v>37.005000000000003</v>
      </c>
      <c r="AV159" s="20">
        <v>27.007999999999999</v>
      </c>
      <c r="AW159" s="50">
        <f>IFERROR(AVERAGE(INDEX(BC:BC,IFERROR(MATCH($B159-Annex!$B$4/60,$B:$B),2)):BC159),IF(Data!$B$2="",0,"-"))</f>
        <v>5.4469376790117275E+141</v>
      </c>
      <c r="AX159" s="50">
        <f>IFERROR(AVERAGE(INDEX(BD:BD,IFERROR(MATCH($B159-Annex!$B$4/60,$B:$B),2)):BD159),IF(Data!$B$2="",0,"-"))</f>
        <v>35.711814551351011</v>
      </c>
      <c r="AY159" s="50">
        <f>IFERROR(AVERAGE(INDEX(BE:BE,IFERROR(MATCH($B159-Annex!$B$4/60,$B:$B),2)):BE159),IF(Data!$B$2="",0,"-"))</f>
        <v>-10.827732310114053</v>
      </c>
      <c r="AZ159" s="50">
        <f>IFERROR(AVERAGE(INDEX(BF:BF,IFERROR(MATCH($B159-Annex!$B$4/60,$B:$B),2)):BF159),IF(Data!$B$2="",0,"-"))</f>
        <v>35.478029951619291</v>
      </c>
      <c r="BA159" s="50">
        <f>IFERROR(AVERAGE(INDEX(BG:BG,IFERROR(MATCH($B159-Annex!$B$4/60,$B:$B),2)):BG159),IF(Data!$B$2="",0,"-"))</f>
        <v>-1.9092857142857139E+36</v>
      </c>
      <c r="BB159" s="50">
        <f>IFERROR(AVERAGE(INDEX(BH:BH,IFERROR(MATCH($B159-Annex!$B$4/60,$B:$B),2)):BH159),IF(Data!$B$2="",0,"-"))</f>
        <v>46.408947942864032</v>
      </c>
      <c r="BC159" s="50">
        <f>IFERROR((5.670373*10^-8*(BI159+273.15)^4+((Annex!$B$5+Annex!$B$6)*(BI159-L159)+Annex!$B$7*(BI159-INDEX(BI:BI,IFERROR(MATCH($B159-Annex!$B$9/60,$B:$B),2)))/(60*($B159-INDEX($B:$B,IFERROR(MATCH($B159-Annex!$B$9/60,$B:$B),2)))))/Annex!$B$8)/1000,IF(Data!$B$2="",0,"-"))</f>
        <v>5.4469376790117275E+141</v>
      </c>
      <c r="BD159" s="50">
        <f>IFERROR((5.670373*10^-8*(BJ159+273.15)^4+((Annex!$B$5+Annex!$B$6)*(BJ159-O159)+Annex!$B$7*(BJ159-INDEX(BJ:BJ,IFERROR(MATCH($B159-Annex!$B$9/60,$B:$B),2)))/(60*($B159-INDEX($B:$B,IFERROR(MATCH($B159-Annex!$B$9/60,$B:$B),2)))))/Annex!$B$8)/1000,IF(Data!$B$2="",0,"-"))</f>
        <v>40.690355913659488</v>
      </c>
      <c r="BE159" s="50">
        <f>IFERROR((5.670373*10^-8*(BK159+273.15)^4+((Annex!$B$5+Annex!$B$6)*(BK159-R159)+Annex!$B$7*(BK159-INDEX(BK:BK,IFERROR(MATCH($B159-Annex!$B$9/60,$B:$B),2)))/(60*($B159-INDEX($B:$B,IFERROR(MATCH($B159-Annex!$B$9/60,$B:$B),2)))))/Annex!$B$8)/1000,IF(Data!$B$2="",0,"-"))</f>
        <v>71.650587687331182</v>
      </c>
      <c r="BF159" s="50">
        <f>IFERROR((5.670373*10^-8*(BL159+273.15)^4+((Annex!$B$5+Annex!$B$6)*(BL159-U159)+Annex!$B$7*(BL159-INDEX(BL:BL,IFERROR(MATCH($B159-Annex!$B$9/60,$B:$B),2)))/(60*($B159-INDEX($B:$B,IFERROR(MATCH($B159-Annex!$B$9/60,$B:$B),2)))))/Annex!$B$8)/1000,IF(Data!$B$2="",0,"-"))</f>
        <v>60.962910271025088</v>
      </c>
      <c r="BG159" s="50">
        <f>IFERROR((5.670373*10^-8*(BM159+273.15)^4+((Annex!$B$5+Annex!$B$6)*(BM159-X159)+Annex!$B$7*(BM159-INDEX(BM:BM,IFERROR(MATCH($B159-Annex!$B$9/60,$B:$B),2)))/(60*($B159-INDEX($B:$B,IFERROR(MATCH($B159-Annex!$B$9/60,$B:$B),2)))))/Annex!$B$8)/1000,IF(Data!$B$2="",0,"-"))</f>
        <v>3.790631947328893</v>
      </c>
      <c r="BH159" s="50">
        <f>IFERROR((5.670373*10^-8*(BN159+273.15)^4+((Annex!$B$5+Annex!$B$6)*(BN159-AA159)+Annex!$B$7*(BN159-INDEX(BN:BN,IFERROR(MATCH($B159-Annex!$B$9/60,$B:$B),2)))/(60*($B159-INDEX($B:$B,IFERROR(MATCH($B159-Annex!$B$9/60,$B:$B),2)))))/Annex!$B$8)/1000,IF(Data!$B$2="",0,"-"))</f>
        <v>39.81872510913918</v>
      </c>
      <c r="BI159" s="20">
        <v>9.8999999999999993E+37</v>
      </c>
      <c r="BJ159" s="20">
        <v>459.26299999999998</v>
      </c>
      <c r="BK159" s="20">
        <v>319.89699999999999</v>
      </c>
      <c r="BL159" s="20">
        <v>480.17399999999998</v>
      </c>
      <c r="BM159" s="20">
        <v>576.71699999999998</v>
      </c>
      <c r="BN159" s="20">
        <v>551.32899999999995</v>
      </c>
    </row>
    <row r="160" spans="1:66" x14ac:dyDescent="0.3">
      <c r="A160" s="5">
        <v>159</v>
      </c>
      <c r="B160" s="19">
        <v>14.064500005915761</v>
      </c>
      <c r="C160" s="20">
        <v>155.752296</v>
      </c>
      <c r="D160" s="20">
        <v>157.23422099999999</v>
      </c>
      <c r="E160" s="20">
        <v>207.474583</v>
      </c>
      <c r="F160" s="49">
        <f>IFERROR(SUM(C160:E160),IF(Data!$B$2="",0,"-"))</f>
        <v>520.46109999999999</v>
      </c>
      <c r="G160" s="50">
        <f>IFERROR(F160-Annex!$B$10,IF(Data!$B$2="",0,"-"))</f>
        <v>93.853099999999984</v>
      </c>
      <c r="H160" s="50">
        <f>IFERROR(AVERAGE(INDEX(G:G,IFERROR(MATCH($B160-Annex!$B$12/60,$B:$B),2)):G160),IF(Data!$B$2="",0,"-"))</f>
        <v>97.171564142857122</v>
      </c>
      <c r="I160" s="50">
        <f>IFERROR(-14000*(G160-INDEX(G:G,IFERROR(MATCH($B160-Annex!$B$11/60,$B:$B),2)))/(60*($B160-INDEX($B:$B,IFERROR(MATCH($B160-Annex!$B$11/60,$B:$B),2)))),IF(Data!$B$2="",0,"-"))</f>
        <v>2096.8626330398265</v>
      </c>
      <c r="J160" s="50">
        <f>IFERROR(-14000*(H160-INDEX(H:H,IFERROR(MATCH($B160-Annex!$B$13/60,$B:$B),2)))/(60*($B160-INDEX($B:$B,IFERROR(MATCH($B160-Annex!$B$13/60,$B:$B),2)))),IF(Data!$B$2="",0,"-"))</f>
        <v>1778.2034678106891</v>
      </c>
      <c r="K160" s="20">
        <v>1567.89132</v>
      </c>
      <c r="L160" s="20">
        <v>930.83100000000002</v>
      </c>
      <c r="M160" s="20">
        <v>58.948999999999998</v>
      </c>
      <c r="N160" s="20">
        <v>194.28800000000001</v>
      </c>
      <c r="O160" s="20">
        <v>283.55599999999998</v>
      </c>
      <c r="P160" s="20">
        <v>-96.350999999999999</v>
      </c>
      <c r="Q160" s="20">
        <v>122.94799999999999</v>
      </c>
      <c r="R160" s="20">
        <v>95.46</v>
      </c>
      <c r="S160" s="20">
        <v>93.403999999999996</v>
      </c>
      <c r="T160" s="20">
        <v>457.52499999999998</v>
      </c>
      <c r="U160" s="20">
        <v>193.345</v>
      </c>
      <c r="V160" s="20">
        <v>-47.292000000000002</v>
      </c>
      <c r="W160" s="20">
        <v>89.634</v>
      </c>
      <c r="X160" s="20">
        <v>9.8999999999999993E+37</v>
      </c>
      <c r="Y160" s="20">
        <v>100.321</v>
      </c>
      <c r="Z160" s="20">
        <v>1260.502</v>
      </c>
      <c r="AA160" s="20">
        <v>144.64099999999999</v>
      </c>
      <c r="AB160" s="20">
        <v>354.61399999999998</v>
      </c>
      <c r="AC160" s="20">
        <v>547.17600000000004</v>
      </c>
      <c r="AD160" s="20">
        <v>48.826000000000001</v>
      </c>
      <c r="AE160" s="20">
        <v>94.825999999999993</v>
      </c>
      <c r="AF160" s="20">
        <v>168.952</v>
      </c>
      <c r="AG160" s="20">
        <v>483.74700000000001</v>
      </c>
      <c r="AH160" s="50">
        <f>IFERROR(AVERAGE(INDEX(AL:AL,IFERROR(MATCH($B160-Annex!$B$4/60,$B:$B),2)):AL160),IF(Data!$B$2="",0,"-"))</f>
        <v>132.85809044194616</v>
      </c>
      <c r="AI160" s="50">
        <f>IFERROR(AVERAGE(INDEX(AM:AM,IFERROR(MATCH($B160-Annex!$B$4/60,$B:$B),2)):AM160),IF(Data!$B$2="",0,"-"))</f>
        <v>30.465888504803527</v>
      </c>
      <c r="AJ160" s="50">
        <f>IFERROR(AVERAGE(INDEX(AN:AN,IFERROR(MATCH($B160-Annex!$B$4/60,$B:$B),2)):AN160),IF(Data!$B$2="",0,"-"))</f>
        <v>11.460803935959506</v>
      </c>
      <c r="AK160" s="50">
        <f>IFERROR(AVERAGE(INDEX(AO:AO,IFERROR(MATCH($B160-Annex!$B$4/60,$B:$B),2)):AO160),IF(Data!$B$2="",0,"-"))</f>
        <v>23.938776302936194</v>
      </c>
      <c r="AL160" s="50">
        <f>IFERROR((5.670373*10^-8*(AP160+273.15)^4+((Annex!$B$5+Annex!$B$6)*(AP160-L160)+Annex!$B$7*(AP160-INDEX(AP:AP,IFERROR(MATCH($B160-Annex!$B$9/60,$B:$B),2)))/(60*($B160-INDEX($B:$B,IFERROR(MATCH($B160-Annex!$B$9/60,$B:$B),2)))))/Annex!$B$8)/1000,IF(Data!$B$2="",0,"-"))</f>
        <v>124.19949642904751</v>
      </c>
      <c r="AM160" s="50">
        <f>IFERROR((5.670373*10^-8*(AQ160+273.15)^4+((Annex!$B$5+Annex!$B$6)*(AQ160-O160)+Annex!$B$7*(AQ160-INDEX(AQ:AQ,IFERROR(MATCH($B160-Annex!$B$9/60,$B:$B),2)))/(60*($B160-INDEX($B:$B,IFERROR(MATCH($B160-Annex!$B$9/60,$B:$B),2)))))/Annex!$B$8)/1000,IF(Data!$B$2="",0,"-"))</f>
        <v>-86.946968004143969</v>
      </c>
      <c r="AN160" s="50">
        <f>IFERROR((5.670373*10^-8*(AR160+273.15)^4+((Annex!$B$5+Annex!$B$6)*(AR160-R160)+Annex!$B$7*(AR160-INDEX(AR:AR,IFERROR(MATCH($B160-Annex!$B$9/60,$B:$B),2)))/(60*($B160-INDEX($B:$B,IFERROR(MATCH($B160-Annex!$B$9/60,$B:$B),2)))))/Annex!$B$8)/1000,IF(Data!$B$2="",0,"-"))</f>
        <v>-30.481724532467659</v>
      </c>
      <c r="AO160" s="50">
        <f>IFERROR((5.670373*10^-8*(AS160+273.15)^4+((Annex!$B$5+Annex!$B$6)*(AS160-U160)+Annex!$B$7*(AS160-INDEX(AS:AS,IFERROR(MATCH($B160-Annex!$B$9/60,$B:$B),2)))/(60*($B160-INDEX($B:$B,IFERROR(MATCH($B160-Annex!$B$9/60,$B:$B),2)))))/Annex!$B$8)/1000,IF(Data!$B$2="",0,"-"))</f>
        <v>12.548474827676717</v>
      </c>
      <c r="AP160" s="20">
        <v>953.45899999999995</v>
      </c>
      <c r="AQ160" s="20">
        <v>396.56200000000001</v>
      </c>
      <c r="AR160" s="20">
        <v>180.82400000000001</v>
      </c>
      <c r="AS160" s="20">
        <v>273.76</v>
      </c>
      <c r="AT160" s="20">
        <v>31.956</v>
      </c>
      <c r="AU160" s="20">
        <v>37.734000000000002</v>
      </c>
      <c r="AV160" s="20">
        <v>113.83499999999999</v>
      </c>
      <c r="AW160" s="50">
        <f>IFERROR(AVERAGE(INDEX(BC:BC,IFERROR(MATCH($B160-Annex!$B$4/60,$B:$B),2)):BC160),IF(Data!$B$2="",0,"-"))</f>
        <v>5.4469376790117275E+141</v>
      </c>
      <c r="AX160" s="50">
        <f>IFERROR(AVERAGE(INDEX(BD:BD,IFERROR(MATCH($B160-Annex!$B$4/60,$B:$B),2)):BD160),IF(Data!$B$2="",0,"-"))</f>
        <v>50.393704464729417</v>
      </c>
      <c r="AY160" s="50">
        <f>IFERROR(AVERAGE(INDEX(BE:BE,IFERROR(MATCH($B160-Annex!$B$4/60,$B:$B),2)):BE160),IF(Data!$B$2="",0,"-"))</f>
        <v>9.5037692000697565</v>
      </c>
      <c r="AZ160" s="50">
        <f>IFERROR(AVERAGE(INDEX(BF:BF,IFERROR(MATCH($B160-Annex!$B$4/60,$B:$B),2)):BF160),IF(Data!$B$2="",0,"-"))</f>
        <v>18.099439392861004</v>
      </c>
      <c r="BA160" s="50">
        <f>IFERROR(AVERAGE(INDEX(BG:BG,IFERROR(MATCH($B160-Annex!$B$4/60,$B:$B),2)):BG160),IF(Data!$B$2="",0,"-"))</f>
        <v>-1.9092857142857139E+36</v>
      </c>
      <c r="BB160" s="50">
        <f>IFERROR(AVERAGE(INDEX(BH:BH,IFERROR(MATCH($B160-Annex!$B$4/60,$B:$B),2)):BH160),IF(Data!$B$2="",0,"-"))</f>
        <v>39.700942783255464</v>
      </c>
      <c r="BC160" s="50">
        <f>IFERROR((5.670373*10^-8*(BI160+273.15)^4+((Annex!$B$5+Annex!$B$6)*(BI160-L160)+Annex!$B$7*(BI160-INDEX(BI:BI,IFERROR(MATCH($B160-Annex!$B$9/60,$B:$B),2)))/(60*($B160-INDEX($B:$B,IFERROR(MATCH($B160-Annex!$B$9/60,$B:$B),2)))))/Annex!$B$8)/1000,IF(Data!$B$2="",0,"-"))</f>
        <v>5.4469376790117275E+141</v>
      </c>
      <c r="BD160" s="50">
        <f>IFERROR((5.670373*10^-8*(BJ160+273.15)^4+((Annex!$B$5+Annex!$B$6)*(BJ160-O160)+Annex!$B$7*(BJ160-INDEX(BJ:BJ,IFERROR(MATCH($B160-Annex!$B$9/60,$B:$B),2)))/(60*($B160-INDEX($B:$B,IFERROR(MATCH($B160-Annex!$B$9/60,$B:$B),2)))))/Annex!$B$8)/1000,IF(Data!$B$2="",0,"-"))</f>
        <v>54.349432061930429</v>
      </c>
      <c r="BE160" s="50">
        <f>IFERROR((5.670373*10^-8*(BK160+273.15)^4+((Annex!$B$5+Annex!$B$6)*(BK160-R160)+Annex!$B$7*(BK160-INDEX(BK:BK,IFERROR(MATCH($B160-Annex!$B$9/60,$B:$B),2)))/(60*($B160-INDEX($B:$B,IFERROR(MATCH($B160-Annex!$B$9/60,$B:$B),2)))))/Annex!$B$8)/1000,IF(Data!$B$2="",0,"-"))</f>
        <v>-4.6459038192304378</v>
      </c>
      <c r="BF160" s="50">
        <f>IFERROR((5.670373*10^-8*(BL160+273.15)^4+((Annex!$B$5+Annex!$B$6)*(BL160-U160)+Annex!$B$7*(BL160-INDEX(BL:BL,IFERROR(MATCH($B160-Annex!$B$9/60,$B:$B),2)))/(60*($B160-INDEX($B:$B,IFERROR(MATCH($B160-Annex!$B$9/60,$B:$B),2)))))/Annex!$B$8)/1000,IF(Data!$B$2="",0,"-"))</f>
        <v>-47.050656239081455</v>
      </c>
      <c r="BG160" s="50">
        <f>IFERROR((5.670373*10^-8*(BM160+273.15)^4+((Annex!$B$5+Annex!$B$6)*(BM160-X160)+Annex!$B$7*(BM160-INDEX(BM:BM,IFERROR(MATCH($B160-Annex!$B$9/60,$B:$B),2)))/(60*($B160-INDEX($B:$B,IFERROR(MATCH($B160-Annex!$B$9/60,$B:$B),2)))))/Annex!$B$8)/1000,IF(Data!$B$2="",0,"-"))</f>
        <v>-2.2274999999999997E+36</v>
      </c>
      <c r="BH160" s="50">
        <f>IFERROR((5.670373*10^-8*(BN160+273.15)^4+((Annex!$B$5+Annex!$B$6)*(BN160-AA160)+Annex!$B$7*(BN160-INDEX(BN:BN,IFERROR(MATCH($B160-Annex!$B$9/60,$B:$B),2)))/(60*($B160-INDEX($B:$B,IFERROR(MATCH($B160-Annex!$B$9/60,$B:$B),2)))))/Annex!$B$8)/1000,IF(Data!$B$2="",0,"-"))</f>
        <v>45.441766607062483</v>
      </c>
      <c r="BI160" s="20">
        <v>9.8999999999999993E+37</v>
      </c>
      <c r="BJ160" s="20">
        <v>486.63600000000002</v>
      </c>
      <c r="BK160" s="20">
        <v>305.52999999999997</v>
      </c>
      <c r="BL160" s="20">
        <v>352.18799999999999</v>
      </c>
      <c r="BM160" s="20">
        <v>778.75599999999997</v>
      </c>
      <c r="BN160" s="20">
        <v>536.43499999999995</v>
      </c>
    </row>
    <row r="161" spans="1:66" x14ac:dyDescent="0.3">
      <c r="A161" s="5">
        <v>160</v>
      </c>
      <c r="B161" s="19">
        <v>14.148166665108874</v>
      </c>
      <c r="C161" s="20">
        <v>155.75148200000001</v>
      </c>
      <c r="D161" s="20">
        <v>156.542789</v>
      </c>
      <c r="E161" s="20">
        <v>208.320403</v>
      </c>
      <c r="F161" s="49">
        <f>IFERROR(SUM(C161:E161),IF(Data!$B$2="",0,"-"))</f>
        <v>520.61467399999992</v>
      </c>
      <c r="G161" s="50">
        <f>IFERROR(F161-Annex!$B$10,IF(Data!$B$2="",0,"-"))</f>
        <v>94.006673999999919</v>
      </c>
      <c r="H161" s="50">
        <f>IFERROR(AVERAGE(INDEX(G:G,IFERROR(MATCH($B161-Annex!$B$12/60,$B:$B),2)):G161),IF(Data!$B$2="",0,"-"))</f>
        <v>96.354640714285679</v>
      </c>
      <c r="I161" s="50">
        <f>IFERROR(-14000*(G161-INDEX(G:G,IFERROR(MATCH($B161-Annex!$B$11/60,$B:$B),2)))/(60*($B161-INDEX($B:$B,IFERROR(MATCH($B161-Annex!$B$11/60,$B:$B),2)))),IF(Data!$B$2="",0,"-"))</f>
        <v>1973.553925748851</v>
      </c>
      <c r="J161" s="50">
        <f>IFERROR(-14000*(H161-INDEX(H:H,IFERROR(MATCH($B161-Annex!$B$13/60,$B:$B),2)))/(60*($B161-INDEX($B:$B,IFERROR(MATCH($B161-Annex!$B$13/60,$B:$B),2)))),IF(Data!$B$2="",0,"-"))</f>
        <v>1839.6912379147489</v>
      </c>
      <c r="K161" s="20">
        <v>1476.0548799999999</v>
      </c>
      <c r="L161" s="20">
        <v>921.88900000000001</v>
      </c>
      <c r="M161" s="20">
        <v>970.279</v>
      </c>
      <c r="N161" s="20">
        <v>363.57499999999999</v>
      </c>
      <c r="O161" s="20">
        <v>387.30500000000001</v>
      </c>
      <c r="P161" s="20">
        <v>-65.114000000000004</v>
      </c>
      <c r="Q161" s="20">
        <v>-143.626</v>
      </c>
      <c r="R161" s="20">
        <v>243.14099999999999</v>
      </c>
      <c r="S161" s="20">
        <v>171.35</v>
      </c>
      <c r="T161" s="20">
        <v>517.30700000000002</v>
      </c>
      <c r="U161" s="20">
        <v>217.821</v>
      </c>
      <c r="V161" s="20">
        <v>275.12799999999999</v>
      </c>
      <c r="W161" s="20">
        <v>-20.161000000000001</v>
      </c>
      <c r="X161" s="20">
        <v>9.8999999999999993E+37</v>
      </c>
      <c r="Y161" s="20">
        <v>-161.011</v>
      </c>
      <c r="Z161" s="20">
        <v>1205.5260000000001</v>
      </c>
      <c r="AA161" s="20">
        <v>-98.165999999999997</v>
      </c>
      <c r="AB161" s="20">
        <v>471.517</v>
      </c>
      <c r="AC161" s="20">
        <v>774.22</v>
      </c>
      <c r="AD161" s="20">
        <v>-62.140999999999998</v>
      </c>
      <c r="AE161" s="20">
        <v>-35.106000000000002</v>
      </c>
      <c r="AF161" s="20">
        <v>174.173</v>
      </c>
      <c r="AG161" s="20">
        <v>638.98099999999999</v>
      </c>
      <c r="AH161" s="50">
        <f>IFERROR(AVERAGE(INDEX(AL:AL,IFERROR(MATCH($B161-Annex!$B$4/60,$B:$B),2)):AL161),IF(Data!$B$2="",0,"-"))</f>
        <v>131.24840700297256</v>
      </c>
      <c r="AI161" s="50">
        <f>IFERROR(AVERAGE(INDEX(AM:AM,IFERROR(MATCH($B161-Annex!$B$4/60,$B:$B),2)):AM161),IF(Data!$B$2="",0,"-"))</f>
        <v>40.536805736743993</v>
      </c>
      <c r="AJ161" s="50">
        <f>IFERROR(AVERAGE(INDEX(AN:AN,IFERROR(MATCH($B161-Annex!$B$4/60,$B:$B),2)):AN161),IF(Data!$B$2="",0,"-"))</f>
        <v>-22.793118891242738</v>
      </c>
      <c r="AK161" s="50">
        <f>IFERROR(AVERAGE(INDEX(AO:AO,IFERROR(MATCH($B161-Annex!$B$4/60,$B:$B),2)):AO161),IF(Data!$B$2="",0,"-"))</f>
        <v>14.997845281376156</v>
      </c>
      <c r="AL161" s="50">
        <f>IFERROR((5.670373*10^-8*(AP161+273.15)^4+((Annex!$B$5+Annex!$B$6)*(AP161-L161)+Annex!$B$7*(AP161-INDEX(AP:AP,IFERROR(MATCH($B161-Annex!$B$9/60,$B:$B),2)))/(60*($B161-INDEX($B:$B,IFERROR(MATCH($B161-Annex!$B$9/60,$B:$B),2)))))/Annex!$B$8)/1000,IF(Data!$B$2="",0,"-"))</f>
        <v>124.87930127666806</v>
      </c>
      <c r="AM161" s="50">
        <f>IFERROR((5.670373*10^-8*(AQ161+273.15)^4+((Annex!$B$5+Annex!$B$6)*(AQ161-O161)+Annex!$B$7*(AQ161-INDEX(AQ:AQ,IFERROR(MATCH($B161-Annex!$B$9/60,$B:$B),2)))/(60*($B161-INDEX($B:$B,IFERROR(MATCH($B161-Annex!$B$9/60,$B:$B),2)))))/Annex!$B$8)/1000,IF(Data!$B$2="",0,"-"))</f>
        <v>73.650896461619354</v>
      </c>
      <c r="AN161" s="50">
        <f>IFERROR((5.670373*10^-8*(AR161+273.15)^4+((Annex!$B$5+Annex!$B$6)*(AR161-R161)+Annex!$B$7*(AR161-INDEX(AR:AR,IFERROR(MATCH($B161-Annex!$B$9/60,$B:$B),2)))/(60*($B161-INDEX($B:$B,IFERROR(MATCH($B161-Annex!$B$9/60,$B:$B),2)))))/Annex!$B$8)/1000,IF(Data!$B$2="",0,"-"))</f>
        <v>-130.26757233011566</v>
      </c>
      <c r="AO161" s="50">
        <f>IFERROR((5.670373*10^-8*(AS161+273.15)^4+((Annex!$B$5+Annex!$B$6)*(AS161-U161)+Annex!$B$7*(AS161-INDEX(AS:AS,IFERROR(MATCH($B161-Annex!$B$9/60,$B:$B),2)))/(60*($B161-INDEX($B:$B,IFERROR(MATCH($B161-Annex!$B$9/60,$B:$B),2)))))/Annex!$B$8)/1000,IF(Data!$B$2="",0,"-"))</f>
        <v>77.393895098054315</v>
      </c>
      <c r="AP161" s="20">
        <v>950.48800000000006</v>
      </c>
      <c r="AQ161" s="20">
        <v>496.73399999999998</v>
      </c>
      <c r="AR161" s="20">
        <v>91.022000000000006</v>
      </c>
      <c r="AS161" s="20">
        <v>358.697</v>
      </c>
      <c r="AT161" s="20">
        <v>32.552999999999997</v>
      </c>
      <c r="AU161" s="20">
        <v>38.341000000000001</v>
      </c>
      <c r="AV161" s="20">
        <v>476.26400000000001</v>
      </c>
      <c r="AW161" s="50">
        <f>IFERROR(AVERAGE(INDEX(BC:BC,IFERROR(MATCH($B161-Annex!$B$4/60,$B:$B),2)):BC161),IF(Data!$B$2="",0,"-"))</f>
        <v>5.4469376790117275E+141</v>
      </c>
      <c r="AX161" s="50">
        <f>IFERROR(AVERAGE(INDEX(BD:BD,IFERROR(MATCH($B161-Annex!$B$4/60,$B:$B),2)):BD161),IF(Data!$B$2="",0,"-"))</f>
        <v>62.310938047539665</v>
      </c>
      <c r="AY161" s="50">
        <f>IFERROR(AVERAGE(INDEX(BE:BE,IFERROR(MATCH($B161-Annex!$B$4/60,$B:$B),2)):BE161),IF(Data!$B$2="",0,"-"))</f>
        <v>38.880151251121866</v>
      </c>
      <c r="AZ161" s="50">
        <f>IFERROR(AVERAGE(INDEX(BF:BF,IFERROR(MATCH($B161-Annex!$B$4/60,$B:$B),2)):BF161),IF(Data!$B$2="",0,"-"))</f>
        <v>-7.4519991544643265</v>
      </c>
      <c r="BA161" s="50">
        <f>IFERROR(AVERAGE(INDEX(BG:BG,IFERROR(MATCH($B161-Annex!$B$4/60,$B:$B),2)):BG161),IF(Data!$B$2="",0,"-"))</f>
        <v>-1.9092857142857139E+36</v>
      </c>
      <c r="BB161" s="50">
        <f>IFERROR(AVERAGE(INDEX(BH:BH,IFERROR(MATCH($B161-Annex!$B$4/60,$B:$B),2)):BH161),IF(Data!$B$2="",0,"-"))</f>
        <v>24.796362785416346</v>
      </c>
      <c r="BC161" s="50">
        <f>IFERROR((5.670373*10^-8*(BI161+273.15)^4+((Annex!$B$5+Annex!$B$6)*(BI161-L161)+Annex!$B$7*(BI161-INDEX(BI:BI,IFERROR(MATCH($B161-Annex!$B$9/60,$B:$B),2)))/(60*($B161-INDEX($B:$B,IFERROR(MATCH($B161-Annex!$B$9/60,$B:$B),2)))))/Annex!$B$8)/1000,IF(Data!$B$2="",0,"-"))</f>
        <v>5.4469376790117275E+141</v>
      </c>
      <c r="BD161" s="50">
        <f>IFERROR((5.670373*10^-8*(BJ161+273.15)^4+((Annex!$B$5+Annex!$B$6)*(BJ161-O161)+Annex!$B$7*(BJ161-INDEX(BJ:BJ,IFERROR(MATCH($B161-Annex!$B$9/60,$B:$B),2)))/(60*($B161-INDEX($B:$B,IFERROR(MATCH($B161-Annex!$B$9/60,$B:$B),2)))))/Annex!$B$8)/1000,IF(Data!$B$2="",0,"-"))</f>
        <v>159.56638037754846</v>
      </c>
      <c r="BE161" s="50">
        <f>IFERROR((5.670373*10^-8*(BK161+273.15)^4+((Annex!$B$5+Annex!$B$6)*(BK161-R161)+Annex!$B$7*(BK161-INDEX(BK:BK,IFERROR(MATCH($B161-Annex!$B$9/60,$B:$B),2)))/(60*($B161-INDEX($B:$B,IFERROR(MATCH($B161-Annex!$B$9/60,$B:$B),2)))))/Annex!$B$8)/1000,IF(Data!$B$2="",0,"-"))</f>
        <v>61.219678896092269</v>
      </c>
      <c r="BF161" s="50">
        <f>IFERROR((5.670373*10^-8*(BL161+273.15)^4+((Annex!$B$5+Annex!$B$6)*(BL161-U161)+Annex!$B$7*(BL161-INDEX(BL:BL,IFERROR(MATCH($B161-Annex!$B$9/60,$B:$B),2)))/(60*($B161-INDEX($B:$B,IFERROR(MATCH($B161-Annex!$B$9/60,$B:$B),2)))))/Annex!$B$8)/1000,IF(Data!$B$2="",0,"-"))</f>
        <v>-97.131407553665809</v>
      </c>
      <c r="BG161" s="50">
        <f>IFERROR((5.670373*10^-8*(BM161+273.15)^4+((Annex!$B$5+Annex!$B$6)*(BM161-X161)+Annex!$B$7*(BM161-INDEX(BM:BM,IFERROR(MATCH($B161-Annex!$B$9/60,$B:$B),2)))/(60*($B161-INDEX($B:$B,IFERROR(MATCH($B161-Annex!$B$9/60,$B:$B),2)))))/Annex!$B$8)/1000,IF(Data!$B$2="",0,"-"))</f>
        <v>-2.2274999999999997E+36</v>
      </c>
      <c r="BH161" s="50">
        <f>IFERROR((5.670373*10^-8*(BN161+273.15)^4+((Annex!$B$5+Annex!$B$6)*(BN161-AA161)+Annex!$B$7*(BN161-INDEX(BN:BN,IFERROR(MATCH($B161-Annex!$B$9/60,$B:$B),2)))/(60*($B161-INDEX($B:$B,IFERROR(MATCH($B161-Annex!$B$9/60,$B:$B),2)))))/Annex!$B$8)/1000,IF(Data!$B$2="",0,"-"))</f>
        <v>-19.346778850927723</v>
      </c>
      <c r="BI161" s="20">
        <v>9.8999999999999993E+37</v>
      </c>
      <c r="BJ161" s="20">
        <v>667.17600000000004</v>
      </c>
      <c r="BK161" s="20">
        <v>406.61200000000002</v>
      </c>
      <c r="BL161" s="20">
        <v>281.78199999999998</v>
      </c>
      <c r="BM161" s="20">
        <v>693.69299999999998</v>
      </c>
      <c r="BN161" s="20">
        <v>459.31400000000002</v>
      </c>
    </row>
    <row r="162" spans="1:66" x14ac:dyDescent="0.3">
      <c r="A162" s="5">
        <v>161</v>
      </c>
      <c r="B162" s="19">
        <v>14.240166664822027</v>
      </c>
      <c r="C162" s="20">
        <v>155.70998299999999</v>
      </c>
      <c r="D162" s="20">
        <v>156.00040000000001</v>
      </c>
      <c r="E162" s="20">
        <v>210.68266600000001</v>
      </c>
      <c r="F162" s="49">
        <f>IFERROR(SUM(C162:E162),IF(Data!$B$2="",0,"-"))</f>
        <v>522.39304900000002</v>
      </c>
      <c r="G162" s="50">
        <f>IFERROR(F162-Annex!$B$10,IF(Data!$B$2="",0,"-"))</f>
        <v>95.785049000000015</v>
      </c>
      <c r="H162" s="50">
        <f>IFERROR(AVERAGE(INDEX(G:G,IFERROR(MATCH($B162-Annex!$B$12/60,$B:$B),2)):G162),IF(Data!$B$2="",0,"-"))</f>
        <v>95.863198714285701</v>
      </c>
      <c r="I162" s="50">
        <f>IFERROR(-14000*(G162-INDEX(G:G,IFERROR(MATCH($B162-Annex!$B$11/60,$B:$B),2)))/(60*($B162-INDEX($B:$B,IFERROR(MATCH($B162-Annex!$B$11/60,$B:$B),2)))),IF(Data!$B$2="",0,"-"))</f>
        <v>1323.3671523088792</v>
      </c>
      <c r="J162" s="50">
        <f>IFERROR(-14000*(H162-INDEX(H:H,IFERROR(MATCH($B162-Annex!$B$13/60,$B:$B),2)))/(60*($B162-INDEX($B:$B,IFERROR(MATCH($B162-Annex!$B$13/60,$B:$B),2)))),IF(Data!$B$2="",0,"-"))</f>
        <v>1795.8581615788801</v>
      </c>
      <c r="K162" s="20">
        <v>1855.01839</v>
      </c>
      <c r="L162" s="20">
        <v>357.98599999999999</v>
      </c>
      <c r="M162" s="20">
        <v>856.471</v>
      </c>
      <c r="N162" s="20">
        <v>516.87300000000005</v>
      </c>
      <c r="O162" s="20">
        <v>4.5979999999999999</v>
      </c>
      <c r="P162" s="20">
        <v>182.38900000000001</v>
      </c>
      <c r="Q162" s="20">
        <v>-111.175</v>
      </c>
      <c r="R162" s="20">
        <v>121.837</v>
      </c>
      <c r="S162" s="20">
        <v>9.8999999999999993E+37</v>
      </c>
      <c r="T162" s="20">
        <v>411.31799999999998</v>
      </c>
      <c r="U162" s="20">
        <v>166.661</v>
      </c>
      <c r="V162" s="20">
        <v>414.12400000000002</v>
      </c>
      <c r="W162" s="20">
        <v>183.47399999999999</v>
      </c>
      <c r="X162" s="20">
        <v>9.8999999999999993E+37</v>
      </c>
      <c r="Y162" s="20">
        <v>-114.095</v>
      </c>
      <c r="Z162" s="20">
        <v>871.61699999999996</v>
      </c>
      <c r="AA162" s="20">
        <v>9.8999999999999993E+37</v>
      </c>
      <c r="AB162" s="20">
        <v>380.18400000000003</v>
      </c>
      <c r="AC162" s="20">
        <v>931.13499999999999</v>
      </c>
      <c r="AD162" s="20">
        <v>102.717</v>
      </c>
      <c r="AE162" s="20">
        <v>-62.017000000000003</v>
      </c>
      <c r="AF162" s="20">
        <v>9.8999999999999993E+37</v>
      </c>
      <c r="AG162" s="20">
        <v>559.05100000000004</v>
      </c>
      <c r="AH162" s="50">
        <f>IFERROR(AVERAGE(INDEX(AL:AL,IFERROR(MATCH($B162-Annex!$B$4/60,$B:$B),2)):AL162),IF(Data!$B$2="",0,"-"))</f>
        <v>130.00010033872303</v>
      </c>
      <c r="AI162" s="50">
        <f>IFERROR(AVERAGE(INDEX(AM:AM,IFERROR(MATCH($B162-Annex!$B$4/60,$B:$B),2)):AM162),IF(Data!$B$2="",0,"-"))</f>
        <v>41.30515163603831</v>
      </c>
      <c r="AJ162" s="50">
        <f>IFERROR(AVERAGE(INDEX(AN:AN,IFERROR(MATCH($B162-Annex!$B$4/60,$B:$B),2)):AN162),IF(Data!$B$2="",0,"-"))</f>
        <v>-40.01180407683119</v>
      </c>
      <c r="AK162" s="50">
        <f>IFERROR(AVERAGE(INDEX(AO:AO,IFERROR(MATCH($B162-Annex!$B$4/60,$B:$B),2)):AO162),IF(Data!$B$2="",0,"-"))</f>
        <v>4.1902560801229942</v>
      </c>
      <c r="AL162" s="50">
        <f>IFERROR((5.670373*10^-8*(AP162+273.15)^4+((Annex!$B$5+Annex!$B$6)*(AP162-L162)+Annex!$B$7*(AP162-INDEX(AP:AP,IFERROR(MATCH($B162-Annex!$B$9/60,$B:$B),2)))/(60*($B162-INDEX($B:$B,IFERROR(MATCH($B162-Annex!$B$9/60,$B:$B),2)))))/Annex!$B$8)/1000,IF(Data!$B$2="",0,"-"))</f>
        <v>131.66684894788688</v>
      </c>
      <c r="AM162" s="50">
        <f>IFERROR((5.670373*10^-8*(AQ162+273.15)^4+((Annex!$B$5+Annex!$B$6)*(AQ162-O162)+Annex!$B$7*(AQ162-INDEX(AQ:AQ,IFERROR(MATCH($B162-Annex!$B$9/60,$B:$B),2)))/(60*($B162-INDEX($B:$B,IFERROR(MATCH($B162-Annex!$B$9/60,$B:$B),2)))))/Annex!$B$8)/1000,IF(Data!$B$2="",0,"-"))</f>
        <v>-0.76891644841645035</v>
      </c>
      <c r="AN162" s="50">
        <f>IFERROR((5.670373*10^-8*(AR162+273.15)^4+((Annex!$B$5+Annex!$B$6)*(AR162-R162)+Annex!$B$7*(AR162-INDEX(AR:AR,IFERROR(MATCH($B162-Annex!$B$9/60,$B:$B),2)))/(60*($B162-INDEX($B:$B,IFERROR(MATCH($B162-Annex!$B$9/60,$B:$B),2)))))/Annex!$B$8)/1000,IF(Data!$B$2="",0,"-"))</f>
        <v>-144.58156356979188</v>
      </c>
      <c r="AO162" s="50">
        <f>IFERROR((5.670373*10^-8*(AS162+273.15)^4+((Annex!$B$5+Annex!$B$6)*(AS162-U162)+Annex!$B$7*(AS162-INDEX(AS:AS,IFERROR(MATCH($B162-Annex!$B$9/60,$B:$B),2)))/(60*($B162-INDEX($B:$B,IFERROR(MATCH($B162-Annex!$B$9/60,$B:$B),2)))))/Annex!$B$8)/1000,IF(Data!$B$2="",0,"-"))</f>
        <v>83.888823373334176</v>
      </c>
      <c r="AP162" s="20">
        <v>942.649</v>
      </c>
      <c r="AQ162" s="20">
        <v>360.577</v>
      </c>
      <c r="AR162" s="20">
        <v>-99.543999999999997</v>
      </c>
      <c r="AS162" s="20">
        <v>406.96499999999997</v>
      </c>
      <c r="AT162" s="20">
        <v>30.131</v>
      </c>
      <c r="AU162" s="20">
        <v>38.878</v>
      </c>
      <c r="AV162" s="20">
        <v>9.8999999999999993E+37</v>
      </c>
      <c r="AW162" s="50">
        <f>IFERROR(AVERAGE(INDEX(BC:BC,IFERROR(MATCH($B162-Annex!$B$4/60,$B:$B),2)):BC162),IF(Data!$B$2="",0,"-"))</f>
        <v>5.4469376790117275E+141</v>
      </c>
      <c r="AX162" s="50">
        <f>IFERROR(AVERAGE(INDEX(BD:BD,IFERROR(MATCH($B162-Annex!$B$4/60,$B:$B),2)):BD162),IF(Data!$B$2="",0,"-"))</f>
        <v>115.06598714218032</v>
      </c>
      <c r="AY162" s="50">
        <f>IFERROR(AVERAGE(INDEX(BE:BE,IFERROR(MATCH($B162-Annex!$B$4/60,$B:$B),2)):BE162),IF(Data!$B$2="",0,"-"))</f>
        <v>67.50724531517109</v>
      </c>
      <c r="AZ162" s="50">
        <f>IFERROR(AVERAGE(INDEX(BF:BF,IFERROR(MATCH($B162-Annex!$B$4/60,$B:$B),2)):BF162),IF(Data!$B$2="",0,"-"))</f>
        <v>-1.8076907095573245</v>
      </c>
      <c r="BA162" s="50">
        <f>IFERROR(AVERAGE(INDEX(BG:BG,IFERROR(MATCH($B162-Annex!$B$4/60,$B:$B),2)):BG162),IF(Data!$B$2="",0,"-"))</f>
        <v>-1.9092857142857139E+36</v>
      </c>
      <c r="BB162" s="50">
        <f>IFERROR(AVERAGE(INDEX(BH:BH,IFERROR(MATCH($B162-Annex!$B$4/60,$B:$B),2)):BH162),IF(Data!$B$2="",0,"-"))</f>
        <v>-3.1821428571428569E+35</v>
      </c>
      <c r="BC162" s="50">
        <f>IFERROR((5.670373*10^-8*(BI162+273.15)^4+((Annex!$B$5+Annex!$B$6)*(BI162-L162)+Annex!$B$7*(BI162-INDEX(BI:BI,IFERROR(MATCH($B162-Annex!$B$9/60,$B:$B),2)))/(60*($B162-INDEX($B:$B,IFERROR(MATCH($B162-Annex!$B$9/60,$B:$B),2)))))/Annex!$B$8)/1000,IF(Data!$B$2="",0,"-"))</f>
        <v>5.4469376790117275E+141</v>
      </c>
      <c r="BD162" s="50">
        <f>IFERROR((5.670373*10^-8*(BJ162+273.15)^4+((Annex!$B$5+Annex!$B$6)*(BJ162-O162)+Annex!$B$7*(BJ162-INDEX(BJ:BJ,IFERROR(MATCH($B162-Annex!$B$9/60,$B:$B),2)))/(60*($B162-INDEX($B:$B,IFERROR(MATCH($B162-Annex!$B$9/60,$B:$B),2)))))/Annex!$B$8)/1000,IF(Data!$B$2="",0,"-"))</f>
        <v>495.38320645065329</v>
      </c>
      <c r="BE162" s="50">
        <f>IFERROR((5.670373*10^-8*(BK162+273.15)^4+((Annex!$B$5+Annex!$B$6)*(BK162-R162)+Annex!$B$7*(BK162-INDEX(BK:BK,IFERROR(MATCH($B162-Annex!$B$9/60,$B:$B),2)))/(60*($B162-INDEX($B:$B,IFERROR(MATCH($B162-Annex!$B$9/60,$B:$B),2)))))/Annex!$B$8)/1000,IF(Data!$B$2="",0,"-"))</f>
        <v>167.99748442509622</v>
      </c>
      <c r="BF162" s="50">
        <f>IFERROR((5.670373*10^-8*(BL162+273.15)^4+((Annex!$B$5+Annex!$B$6)*(BL162-U162)+Annex!$B$7*(BL162-INDEX(BL:BL,IFERROR(MATCH($B162-Annex!$B$9/60,$B:$B),2)))/(60*($B162-INDEX($B:$B,IFERROR(MATCH($B162-Annex!$B$9/60,$B:$B),2)))))/Annex!$B$8)/1000,IF(Data!$B$2="",0,"-"))</f>
        <v>38.463976984743887</v>
      </c>
      <c r="BG162" s="50">
        <f>IFERROR((5.670373*10^-8*(BM162+273.15)^4+((Annex!$B$5+Annex!$B$6)*(BM162-X162)+Annex!$B$7*(BM162-INDEX(BM:BM,IFERROR(MATCH($B162-Annex!$B$9/60,$B:$B),2)))/(60*($B162-INDEX($B:$B,IFERROR(MATCH($B162-Annex!$B$9/60,$B:$B),2)))))/Annex!$B$8)/1000,IF(Data!$B$2="",0,"-"))</f>
        <v>-2.2274999999999997E+36</v>
      </c>
      <c r="BH162" s="50">
        <f>IFERROR((5.670373*10^-8*(BN162+273.15)^4+((Annex!$B$5+Annex!$B$6)*(BN162-AA162)+Annex!$B$7*(BN162-INDEX(BN:BN,IFERROR(MATCH($B162-Annex!$B$9/60,$B:$B),2)))/(60*($B162-INDEX($B:$B,IFERROR(MATCH($B162-Annex!$B$9/60,$B:$B),2)))))/Annex!$B$8)/1000,IF(Data!$B$2="",0,"-"))</f>
        <v>-2.2274999999999997E+36</v>
      </c>
      <c r="BI162" s="20">
        <v>9.8999999999999993E+37</v>
      </c>
      <c r="BJ162" s="20">
        <v>1066.5250000000001</v>
      </c>
      <c r="BK162" s="20">
        <v>566.22299999999996</v>
      </c>
      <c r="BL162" s="20">
        <v>396.19099999999997</v>
      </c>
      <c r="BM162" s="20">
        <v>359.74700000000001</v>
      </c>
      <c r="BN162" s="20">
        <v>418.50799999999998</v>
      </c>
    </row>
    <row r="163" spans="1:66" x14ac:dyDescent="0.3">
      <c r="A163" s="5">
        <v>162</v>
      </c>
      <c r="B163" s="19">
        <v>14.332166675012559</v>
      </c>
      <c r="C163" s="20">
        <v>155.84424100000001</v>
      </c>
      <c r="D163" s="20">
        <v>156.14535900000001</v>
      </c>
      <c r="E163" s="20">
        <v>212.328667</v>
      </c>
      <c r="F163" s="49">
        <f>IFERROR(SUM(C163:E163),IF(Data!$B$2="",0,"-"))</f>
        <v>524.31826699999999</v>
      </c>
      <c r="G163" s="50">
        <f>IFERROR(F163-Annex!$B$10,IF(Data!$B$2="",0,"-"))</f>
        <v>97.710266999999988</v>
      </c>
      <c r="H163" s="50">
        <f>IFERROR(AVERAGE(INDEX(G:G,IFERROR(MATCH($B163-Annex!$B$12/60,$B:$B),2)):G163),IF(Data!$B$2="",0,"-"))</f>
        <v>95.767211999999972</v>
      </c>
      <c r="I163" s="50">
        <f>IFERROR(-14000*(G163-INDEX(G:G,IFERROR(MATCH($B163-Annex!$B$11/60,$B:$B),2)))/(60*($B163-INDEX($B:$B,IFERROR(MATCH($B163-Annex!$B$11/60,$B:$B),2)))),IF(Data!$B$2="",0,"-"))</f>
        <v>715.34553190467705</v>
      </c>
      <c r="J163" s="50">
        <f>IFERROR(-14000*(H163-INDEX(H:H,IFERROR(MATCH($B163-Annex!$B$13/60,$B:$B),2)))/(60*($B163-INDEX($B:$B,IFERROR(MATCH($B163-Annex!$B$13/60,$B:$B),2)))),IF(Data!$B$2="",0,"-"))</f>
        <v>1661.0817070953754</v>
      </c>
      <c r="K163" s="20">
        <v>2130.40353</v>
      </c>
      <c r="L163" s="20">
        <v>184.46199999999999</v>
      </c>
      <c r="M163" s="20">
        <v>426.93700000000001</v>
      </c>
      <c r="N163" s="20">
        <v>578.66200000000003</v>
      </c>
      <c r="O163" s="20">
        <v>9.8999999999999993E+37</v>
      </c>
      <c r="P163" s="20">
        <v>508.024</v>
      </c>
      <c r="Q163" s="20">
        <v>-95.143000000000001</v>
      </c>
      <c r="R163" s="20">
        <v>36.857999999999997</v>
      </c>
      <c r="S163" s="20">
        <v>9.8999999999999993E+37</v>
      </c>
      <c r="T163" s="20">
        <v>269.49400000000003</v>
      </c>
      <c r="U163" s="20">
        <v>88.94</v>
      </c>
      <c r="V163" s="20">
        <v>464.72300000000001</v>
      </c>
      <c r="W163" s="20">
        <v>483.12200000000001</v>
      </c>
      <c r="X163" s="20">
        <v>9.8999999999999993E+37</v>
      </c>
      <c r="Y163" s="20">
        <v>-76.319999999999993</v>
      </c>
      <c r="Z163" s="20">
        <v>629.61</v>
      </c>
      <c r="AA163" s="20">
        <v>9.8999999999999993E+37</v>
      </c>
      <c r="AB163" s="20">
        <v>259.44799999999998</v>
      </c>
      <c r="AC163" s="20">
        <v>1036.296</v>
      </c>
      <c r="AD163" s="20">
        <v>472.14499999999998</v>
      </c>
      <c r="AE163" s="20">
        <v>61.514000000000003</v>
      </c>
      <c r="AF163" s="20">
        <v>9.8999999999999993E+37</v>
      </c>
      <c r="AG163" s="20">
        <v>453.28699999999998</v>
      </c>
      <c r="AH163" s="50">
        <f>IFERROR(AVERAGE(INDEX(AL:AL,IFERROR(MATCH($B163-Annex!$B$4/60,$B:$B),2)):AL163),IF(Data!$B$2="",0,"-"))</f>
        <v>128.09563138878391</v>
      </c>
      <c r="AI163" s="50">
        <f>IFERROR(AVERAGE(INDEX(AM:AM,IFERROR(MATCH($B163-Annex!$B$4/60,$B:$B),2)):AM163),IF(Data!$B$2="",0,"-"))</f>
        <v>-3.1821428571428569E+35</v>
      </c>
      <c r="AJ163" s="50">
        <f>IFERROR(AVERAGE(INDEX(AN:AN,IFERROR(MATCH($B163-Annex!$B$4/60,$B:$B),2)):AN163),IF(Data!$B$2="",0,"-"))</f>
        <v>-49.899788610937513</v>
      </c>
      <c r="AK163" s="50">
        <f>IFERROR(AVERAGE(INDEX(AO:AO,IFERROR(MATCH($B163-Annex!$B$4/60,$B:$B),2)):AO163),IF(Data!$B$2="",0,"-"))</f>
        <v>16.197449610458929</v>
      </c>
      <c r="AL163" s="50">
        <f>IFERROR((5.670373*10^-8*(AP163+273.15)^4+((Annex!$B$5+Annex!$B$6)*(AP163-L163)+Annex!$B$7*(AP163-INDEX(AP:AP,IFERROR(MATCH($B163-Annex!$B$9/60,$B:$B),2)))/(60*($B163-INDEX($B:$B,IFERROR(MATCH($B163-Annex!$B$9/60,$B:$B),2)))))/Annex!$B$8)/1000,IF(Data!$B$2="",0,"-"))</f>
        <v>127.22670813527409</v>
      </c>
      <c r="AM163" s="50">
        <f>IFERROR((5.670373*10^-8*(AQ163+273.15)^4+((Annex!$B$5+Annex!$B$6)*(AQ163-O163)+Annex!$B$7*(AQ163-INDEX(AQ:AQ,IFERROR(MATCH($B163-Annex!$B$9/60,$B:$B),2)))/(60*($B163-INDEX($B:$B,IFERROR(MATCH($B163-Annex!$B$9/60,$B:$B),2)))))/Annex!$B$8)/1000,IF(Data!$B$2="",0,"-"))</f>
        <v>-2.2274999999999997E+36</v>
      </c>
      <c r="AN163" s="50">
        <f>IFERROR((5.670373*10^-8*(AR163+273.15)^4+((Annex!$B$5+Annex!$B$6)*(AR163-R163)+Annex!$B$7*(AR163-INDEX(AR:AR,IFERROR(MATCH($B163-Annex!$B$9/60,$B:$B),2)))/(60*($B163-INDEX($B:$B,IFERROR(MATCH($B163-Annex!$B$9/60,$B:$B),2)))))/Annex!$B$8)/1000,IF(Data!$B$2="",0,"-"))</f>
        <v>-75.079270420946415</v>
      </c>
      <c r="AO163" s="50">
        <f>IFERROR((5.670373*10^-8*(AS163+273.15)^4+((Annex!$B$5+Annex!$B$6)*(AS163-U163)+Annex!$B$7*(AS163-INDEX(AS:AS,IFERROR(MATCH($B163-Annex!$B$9/60,$B:$B),2)))/(60*($B163-INDEX($B:$B,IFERROR(MATCH($B163-Annex!$B$9/60,$B:$B),2)))))/Annex!$B$8)/1000,IF(Data!$B$2="",0,"-"))</f>
        <v>7.6312677913922906</v>
      </c>
      <c r="AP163" s="20">
        <v>931.53800000000001</v>
      </c>
      <c r="AQ163" s="20">
        <v>518.702</v>
      </c>
      <c r="AR163" s="20">
        <v>-62.398000000000003</v>
      </c>
      <c r="AS163" s="20">
        <v>345.18900000000002</v>
      </c>
      <c r="AT163" s="20">
        <v>29.035</v>
      </c>
      <c r="AU163" s="20">
        <v>39.512</v>
      </c>
      <c r="AV163" s="20">
        <v>-54.875</v>
      </c>
      <c r="AW163" s="50">
        <f>IFERROR(AVERAGE(INDEX(BC:BC,IFERROR(MATCH($B163-Annex!$B$4/60,$B:$B),2)):BC163),IF(Data!$B$2="",0,"-"))</f>
        <v>5.4469376790117275E+141</v>
      </c>
      <c r="AX163" s="50">
        <f>IFERROR(AVERAGE(INDEX(BD:BD,IFERROR(MATCH($B163-Annex!$B$4/60,$B:$B),2)):BD163),IF(Data!$B$2="",0,"-"))</f>
        <v>-3.1821428571428569E+35</v>
      </c>
      <c r="AY163" s="50">
        <f>IFERROR(AVERAGE(INDEX(BE:BE,IFERROR(MATCH($B163-Annex!$B$4/60,$B:$B),2)):BE163),IF(Data!$B$2="",0,"-"))</f>
        <v>73.723374657339036</v>
      </c>
      <c r="AZ163" s="50">
        <f>IFERROR(AVERAGE(INDEX(BF:BF,IFERROR(MATCH($B163-Annex!$B$4/60,$B:$B),2)):BF163),IF(Data!$B$2="",0,"-"))</f>
        <v>5.9100104976781811</v>
      </c>
      <c r="BA163" s="50">
        <f>IFERROR(AVERAGE(INDEX(BG:BG,IFERROR(MATCH($B163-Annex!$B$4/60,$B:$B),2)):BG163),IF(Data!$B$2="",0,"-"))</f>
        <v>-1.9092857142857139E+36</v>
      </c>
      <c r="BB163" s="50">
        <f>IFERROR(AVERAGE(INDEX(BH:BH,IFERROR(MATCH($B163-Annex!$B$4/60,$B:$B),2)):BH163),IF(Data!$B$2="",0,"-"))</f>
        <v>-6.3642857142857137E+35</v>
      </c>
      <c r="BC163" s="50">
        <f>IFERROR((5.670373*10^-8*(BI163+273.15)^4+((Annex!$B$5+Annex!$B$6)*(BI163-L163)+Annex!$B$7*(BI163-INDEX(BI:BI,IFERROR(MATCH($B163-Annex!$B$9/60,$B:$B),2)))/(60*($B163-INDEX($B:$B,IFERROR(MATCH($B163-Annex!$B$9/60,$B:$B),2)))))/Annex!$B$8)/1000,IF(Data!$B$2="",0,"-"))</f>
        <v>5.4469376790117275E+141</v>
      </c>
      <c r="BD163" s="50">
        <f>IFERROR((5.670373*10^-8*(BJ163+273.15)^4+((Annex!$B$5+Annex!$B$6)*(BJ163-O163)+Annex!$B$7*(BJ163-INDEX(BJ:BJ,IFERROR(MATCH($B163-Annex!$B$9/60,$B:$B),2)))/(60*($B163-INDEX($B:$B,IFERROR(MATCH($B163-Annex!$B$9/60,$B:$B),2)))))/Annex!$B$8)/1000,IF(Data!$B$2="",0,"-"))</f>
        <v>-2.2274999999999997E+36</v>
      </c>
      <c r="BE163" s="50">
        <f>IFERROR((5.670373*10^-8*(BK163+273.15)^4+((Annex!$B$5+Annex!$B$6)*(BK163-R163)+Annex!$B$7*(BK163-INDEX(BK:BK,IFERROR(MATCH($B163-Annex!$B$9/60,$B:$B),2)))/(60*($B163-INDEX($B:$B,IFERROR(MATCH($B163-Annex!$B$9/60,$B:$B),2)))))/Annex!$B$8)/1000,IF(Data!$B$2="",0,"-"))</f>
        <v>79.142231691932864</v>
      </c>
      <c r="BF163" s="50">
        <f>IFERROR((5.670373*10^-8*(BL163+273.15)^4+((Annex!$B$5+Annex!$B$6)*(BL163-U163)+Annex!$B$7*(BL163-INDEX(BL:BL,IFERROR(MATCH($B163-Annex!$B$9/60,$B:$B),2)))/(60*($B163-INDEX($B:$B,IFERROR(MATCH($B163-Annex!$B$9/60,$B:$B),2)))))/Annex!$B$8)/1000,IF(Data!$B$2="",0,"-"))</f>
        <v>83.397389731252218</v>
      </c>
      <c r="BG163" s="50">
        <f>IFERROR((5.670373*10^-8*(BM163+273.15)^4+((Annex!$B$5+Annex!$B$6)*(BM163-X163)+Annex!$B$7*(BM163-INDEX(BM:BM,IFERROR(MATCH($B163-Annex!$B$9/60,$B:$B),2)))/(60*($B163-INDEX($B:$B,IFERROR(MATCH($B163-Annex!$B$9/60,$B:$B),2)))))/Annex!$B$8)/1000,IF(Data!$B$2="",0,"-"))</f>
        <v>-2.2274999999999997E+36</v>
      </c>
      <c r="BH163" s="50">
        <f>IFERROR((5.670373*10^-8*(BN163+273.15)^4+((Annex!$B$5+Annex!$B$6)*(BN163-AA163)+Annex!$B$7*(BN163-INDEX(BN:BN,IFERROR(MATCH($B163-Annex!$B$9/60,$B:$B),2)))/(60*($B163-INDEX($B:$B,IFERROR(MATCH($B163-Annex!$B$9/60,$B:$B),2)))))/Annex!$B$8)/1000,IF(Data!$B$2="",0,"-"))</f>
        <v>-2.2274999999999997E+36</v>
      </c>
      <c r="BI163" s="20">
        <v>9.8999999999999993E+37</v>
      </c>
      <c r="BJ163" s="20">
        <v>703.69500000000005</v>
      </c>
      <c r="BK163" s="20">
        <v>506.70299999999997</v>
      </c>
      <c r="BL163" s="20">
        <v>414.99</v>
      </c>
      <c r="BM163" s="20">
        <v>368.12200000000001</v>
      </c>
      <c r="BN163" s="20">
        <v>574.14</v>
      </c>
    </row>
    <row r="164" spans="1:66" x14ac:dyDescent="0.3">
      <c r="A164" s="5">
        <v>163</v>
      </c>
      <c r="B164" s="19">
        <v>14.41850000526756</v>
      </c>
      <c r="C164" s="20">
        <v>156.11192299999999</v>
      </c>
      <c r="D164" s="20">
        <v>155.57853299999999</v>
      </c>
      <c r="E164" s="20">
        <v>212.833065</v>
      </c>
      <c r="F164" s="49">
        <f>IFERROR(SUM(C164:E164),IF(Data!$B$2="",0,"-"))</f>
        <v>524.52352099999996</v>
      </c>
      <c r="G164" s="50">
        <f>IFERROR(F164-Annex!$B$10,IF(Data!$B$2="",0,"-"))</f>
        <v>97.915520999999956</v>
      </c>
      <c r="H164" s="50">
        <f>IFERROR(AVERAGE(INDEX(G:G,IFERROR(MATCH($B164-Annex!$B$12/60,$B:$B),2)):G164),IF(Data!$B$2="",0,"-"))</f>
        <v>95.85466471428569</v>
      </c>
      <c r="I164" s="50">
        <f>IFERROR(-14000*(G164-INDEX(G:G,IFERROR(MATCH($B164-Annex!$B$11/60,$B:$B),2)))/(60*($B164-INDEX($B:$B,IFERROR(MATCH($B164-Annex!$B$11/60,$B:$B),2)))),IF(Data!$B$2="",0,"-"))</f>
        <v>499.22827189105254</v>
      </c>
      <c r="J164" s="50">
        <f>IFERROR(-14000*(H164-INDEX(H:H,IFERROR(MATCH($B164-Annex!$B$13/60,$B:$B),2)))/(60*($B164-INDEX($B:$B,IFERROR(MATCH($B164-Annex!$B$13/60,$B:$B),2)))),IF(Data!$B$2="",0,"-"))</f>
        <v>1479.5605399513679</v>
      </c>
      <c r="K164" s="20">
        <v>2005.27737</v>
      </c>
      <c r="L164" s="20">
        <v>117.29900000000001</v>
      </c>
      <c r="M164" s="20">
        <v>457.08199999999999</v>
      </c>
      <c r="N164" s="20">
        <v>642.755</v>
      </c>
      <c r="O164" s="20">
        <v>9.8999999999999993E+37</v>
      </c>
      <c r="P164" s="20">
        <v>355.84399999999999</v>
      </c>
      <c r="Q164" s="20">
        <v>-162.34399999999999</v>
      </c>
      <c r="R164" s="20">
        <v>158.42699999999999</v>
      </c>
      <c r="S164" s="20">
        <v>9.8999999999999993E+37</v>
      </c>
      <c r="T164" s="20">
        <v>351.16199999999998</v>
      </c>
      <c r="U164" s="20">
        <v>13.125</v>
      </c>
      <c r="V164" s="20">
        <v>425.46100000000001</v>
      </c>
      <c r="W164" s="20">
        <v>360.46800000000002</v>
      </c>
      <c r="X164" s="20">
        <v>9.8999999999999993E+37</v>
      </c>
      <c r="Y164" s="20">
        <v>-140.44800000000001</v>
      </c>
      <c r="Z164" s="20">
        <v>748.45500000000004</v>
      </c>
      <c r="AA164" s="20">
        <v>9.8999999999999993E+37</v>
      </c>
      <c r="AB164" s="20">
        <v>289.077</v>
      </c>
      <c r="AC164" s="20">
        <v>941.17</v>
      </c>
      <c r="AD164" s="20">
        <v>351.24700000000001</v>
      </c>
      <c r="AE164" s="20">
        <v>2.819</v>
      </c>
      <c r="AF164" s="20">
        <v>9.8999999999999993E+37</v>
      </c>
      <c r="AG164" s="20">
        <v>525.81399999999996</v>
      </c>
      <c r="AH164" s="50">
        <f>IFERROR(AVERAGE(INDEX(AL:AL,IFERROR(MATCH($B164-Annex!$B$4/60,$B:$B),2)):AL164),IF(Data!$B$2="",0,"-"))</f>
        <v>124.35693488282118</v>
      </c>
      <c r="AI164" s="50">
        <f>IFERROR(AVERAGE(INDEX(AM:AM,IFERROR(MATCH($B164-Annex!$B$4/60,$B:$B),2)):AM164),IF(Data!$B$2="",0,"-"))</f>
        <v>-6.3642857142857137E+35</v>
      </c>
      <c r="AJ164" s="50">
        <f>IFERROR(AVERAGE(INDEX(AN:AN,IFERROR(MATCH($B164-Annex!$B$4/60,$B:$B),2)):AN164),IF(Data!$B$2="",0,"-"))</f>
        <v>-44.439807402437758</v>
      </c>
      <c r="AK164" s="50">
        <f>IFERROR(AVERAGE(INDEX(AO:AO,IFERROR(MATCH($B164-Annex!$B$4/60,$B:$B),2)):AO164),IF(Data!$B$2="",0,"-"))</f>
        <v>17.912959253992703</v>
      </c>
      <c r="AL164" s="50">
        <f>IFERROR((5.670373*10^-8*(AP164+273.15)^4+((Annex!$B$5+Annex!$B$6)*(AP164-L164)+Annex!$B$7*(AP164-INDEX(AP:AP,IFERROR(MATCH($B164-Annex!$B$9/60,$B:$B),2)))/(60*($B164-INDEX($B:$B,IFERROR(MATCH($B164-Annex!$B$9/60,$B:$B),2)))))/Annex!$B$8)/1000,IF(Data!$B$2="",0,"-"))</f>
        <v>110.02340763576608</v>
      </c>
      <c r="AM164" s="50">
        <f>IFERROR((5.670373*10^-8*(AQ164+273.15)^4+((Annex!$B$5+Annex!$B$6)*(AQ164-O164)+Annex!$B$7*(AQ164-INDEX(AQ:AQ,IFERROR(MATCH($B164-Annex!$B$9/60,$B:$B),2)))/(60*($B164-INDEX($B:$B,IFERROR(MATCH($B164-Annex!$B$9/60,$B:$B),2)))))/Annex!$B$8)/1000,IF(Data!$B$2="",0,"-"))</f>
        <v>-2.2274999999999997E+36</v>
      </c>
      <c r="AN164" s="50">
        <f>IFERROR((5.670373*10^-8*(AR164+273.15)^4+((Annex!$B$5+Annex!$B$6)*(AR164-R164)+Annex!$B$7*(AR164-INDEX(AR:AR,IFERROR(MATCH($B164-Annex!$B$9/60,$B:$B),2)))/(60*($B164-INDEX($B:$B,IFERROR(MATCH($B164-Annex!$B$9/60,$B:$B),2)))))/Annex!$B$8)/1000,IF(Data!$B$2="",0,"-"))</f>
        <v>-21.976408729237253</v>
      </c>
      <c r="AO164" s="50">
        <f>IFERROR((5.670373*10^-8*(AS164+273.15)^4+((Annex!$B$5+Annex!$B$6)*(AS164-U164)+Annex!$B$7*(AS164-INDEX(AS:AS,IFERROR(MATCH($B164-Annex!$B$9/60,$B:$B),2)))/(60*($B164-INDEX($B:$B,IFERROR(MATCH($B164-Annex!$B$9/60,$B:$B),2)))))/Annex!$B$8)/1000,IF(Data!$B$2="",0,"-"))</f>
        <v>-34.69187364056814</v>
      </c>
      <c r="AP164" s="20">
        <v>906.72299999999996</v>
      </c>
      <c r="AQ164" s="20">
        <v>636.07000000000005</v>
      </c>
      <c r="AR164" s="20">
        <v>-131.10400000000001</v>
      </c>
      <c r="AS164" s="20">
        <v>309.36799999999999</v>
      </c>
      <c r="AT164" s="20">
        <v>27.946999999999999</v>
      </c>
      <c r="AU164" s="20">
        <v>40.170999999999999</v>
      </c>
      <c r="AV164" s="20">
        <v>324.166</v>
      </c>
      <c r="AW164" s="50">
        <f>IFERROR(AVERAGE(INDEX(BC:BC,IFERROR(MATCH($B164-Annex!$B$4/60,$B:$B),2)):BC164),IF(Data!$B$2="",0,"-"))</f>
        <v>5.4469376790117275E+141</v>
      </c>
      <c r="AX164" s="50">
        <f>IFERROR(AVERAGE(INDEX(BD:BD,IFERROR(MATCH($B164-Annex!$B$4/60,$B:$B),2)):BD164),IF(Data!$B$2="",0,"-"))</f>
        <v>-6.3642857142857137E+35</v>
      </c>
      <c r="AY164" s="50">
        <f>IFERROR(AVERAGE(INDEX(BE:BE,IFERROR(MATCH($B164-Annex!$B$4/60,$B:$B),2)):BE164),IF(Data!$B$2="",0,"-"))</f>
        <v>71.977815760407893</v>
      </c>
      <c r="AZ164" s="50">
        <f>IFERROR(AVERAGE(INDEX(BF:BF,IFERROR(MATCH($B164-Annex!$B$4/60,$B:$B),2)):BF164),IF(Data!$B$2="",0,"-"))</f>
        <v>1.9206519523698236</v>
      </c>
      <c r="BA164" s="50">
        <f>IFERROR(AVERAGE(INDEX(BG:BG,IFERROR(MATCH($B164-Annex!$B$4/60,$B:$B),2)):BG164),IF(Data!$B$2="",0,"-"))</f>
        <v>-1.9092857142857139E+36</v>
      </c>
      <c r="BB164" s="50">
        <f>IFERROR(AVERAGE(INDEX(BH:BH,IFERROR(MATCH($B164-Annex!$B$4/60,$B:$B),2)):BH164),IF(Data!$B$2="",0,"-"))</f>
        <v>-9.5464285714285695E+35</v>
      </c>
      <c r="BC164" s="50">
        <f>IFERROR((5.670373*10^-8*(BI164+273.15)^4+((Annex!$B$5+Annex!$B$6)*(BI164-L164)+Annex!$B$7*(BI164-INDEX(BI:BI,IFERROR(MATCH($B164-Annex!$B$9/60,$B:$B),2)))/(60*($B164-INDEX($B:$B,IFERROR(MATCH($B164-Annex!$B$9/60,$B:$B),2)))))/Annex!$B$8)/1000,IF(Data!$B$2="",0,"-"))</f>
        <v>5.4469376790117275E+141</v>
      </c>
      <c r="BD164" s="50">
        <f>IFERROR((5.670373*10^-8*(BJ164+273.15)^4+((Annex!$B$5+Annex!$B$6)*(BJ164-O164)+Annex!$B$7*(BJ164-INDEX(BJ:BJ,IFERROR(MATCH($B164-Annex!$B$9/60,$B:$B),2)))/(60*($B164-INDEX($B:$B,IFERROR(MATCH($B164-Annex!$B$9/60,$B:$B),2)))))/Annex!$B$8)/1000,IF(Data!$B$2="",0,"-"))</f>
        <v>-2.2274999999999997E+36</v>
      </c>
      <c r="BE164" s="50">
        <f>IFERROR((5.670373*10^-8*(BK164+273.15)^4+((Annex!$B$5+Annex!$B$6)*(BK164-R164)+Annex!$B$7*(BK164-INDEX(BK:BK,IFERROR(MATCH($B164-Annex!$B$9/60,$B:$B),2)))/(60*($B164-INDEX($B:$B,IFERROR(MATCH($B164-Annex!$B$9/60,$B:$B),2)))))/Annex!$B$8)/1000,IF(Data!$B$2="",0,"-"))</f>
        <v>47.311482586566306</v>
      </c>
      <c r="BF164" s="50">
        <f>IFERROR((5.670373*10^-8*(BL164+273.15)^4+((Annex!$B$5+Annex!$B$6)*(BL164-U164)+Annex!$B$7*(BL164-INDEX(BL:BL,IFERROR(MATCH($B164-Annex!$B$9/60,$B:$B),2)))/(60*($B164-INDEX($B:$B,IFERROR(MATCH($B164-Annex!$B$9/60,$B:$B),2)))))/Annex!$B$8)/1000,IF(Data!$B$2="",0,"-"))</f>
        <v>-12.186986607259561</v>
      </c>
      <c r="BG164" s="50">
        <f>IFERROR((5.670373*10^-8*(BM164+273.15)^4+((Annex!$B$5+Annex!$B$6)*(BM164-X164)+Annex!$B$7*(BM164-INDEX(BM:BM,IFERROR(MATCH($B164-Annex!$B$9/60,$B:$B),2)))/(60*($B164-INDEX($B:$B,IFERROR(MATCH($B164-Annex!$B$9/60,$B:$B),2)))))/Annex!$B$8)/1000,IF(Data!$B$2="",0,"-"))</f>
        <v>-2.2274999999999997E+36</v>
      </c>
      <c r="BH164" s="50">
        <f>IFERROR((5.670373*10^-8*(BN164+273.15)^4+((Annex!$B$5+Annex!$B$6)*(BN164-AA164)+Annex!$B$7*(BN164-INDEX(BN:BN,IFERROR(MATCH($B164-Annex!$B$9/60,$B:$B),2)))/(60*($B164-INDEX($B:$B,IFERROR(MATCH($B164-Annex!$B$9/60,$B:$B),2)))))/Annex!$B$8)/1000,IF(Data!$B$2="",0,"-"))</f>
        <v>-2.2274999999999997E+36</v>
      </c>
      <c r="BI164" s="20">
        <v>9.8999999999999993E+37</v>
      </c>
      <c r="BJ164" s="20">
        <v>734.62300000000005</v>
      </c>
      <c r="BK164" s="20">
        <v>581.56700000000001</v>
      </c>
      <c r="BL164" s="20">
        <v>340.02499999999998</v>
      </c>
      <c r="BM164" s="20">
        <v>453.721</v>
      </c>
      <c r="BN164" s="20">
        <v>489.88400000000001</v>
      </c>
    </row>
    <row r="165" spans="1:66" x14ac:dyDescent="0.3">
      <c r="A165" s="5">
        <v>164</v>
      </c>
      <c r="B165" s="19">
        <v>14.5018333371263</v>
      </c>
      <c r="C165" s="20">
        <v>156.04032100000001</v>
      </c>
      <c r="D165" s="20">
        <v>155.64694299999999</v>
      </c>
      <c r="E165" s="20">
        <v>212.10295099999999</v>
      </c>
      <c r="F165" s="49">
        <f>IFERROR(SUM(C165:E165),IF(Data!$B$2="",0,"-"))</f>
        <v>523.79021499999999</v>
      </c>
      <c r="G165" s="50">
        <f>IFERROR(F165-Annex!$B$10,IF(Data!$B$2="",0,"-"))</f>
        <v>97.182214999999985</v>
      </c>
      <c r="H165" s="50">
        <f>IFERROR(AVERAGE(INDEX(G:G,IFERROR(MATCH($B165-Annex!$B$12/60,$B:$B),2)):G165),IF(Data!$B$2="",0,"-"))</f>
        <v>95.945736714285687</v>
      </c>
      <c r="I165" s="50">
        <f>IFERROR(-14000*(G165-INDEX(G:G,IFERROR(MATCH($B165-Annex!$B$11/60,$B:$B),2)))/(60*($B165-INDEX($B:$B,IFERROR(MATCH($B165-Annex!$B$11/60,$B:$B),2)))),IF(Data!$B$2="",0,"-"))</f>
        <v>562.76866427069717</v>
      </c>
      <c r="J165" s="50">
        <f>IFERROR(-14000*(H165-INDEX(H:H,IFERROR(MATCH($B165-Annex!$B$13/60,$B:$B),2)))/(60*($B165-INDEX($B:$B,IFERROR(MATCH($B165-Annex!$B$13/60,$B:$B),2)))),IF(Data!$B$2="",0,"-"))</f>
        <v>1314.940026147716</v>
      </c>
      <c r="K165" s="20">
        <v>1464.51909</v>
      </c>
      <c r="L165" s="20">
        <v>122.55800000000001</v>
      </c>
      <c r="M165" s="20">
        <v>412.33499999999998</v>
      </c>
      <c r="N165" s="20">
        <v>72.099000000000004</v>
      </c>
      <c r="O165" s="20">
        <v>-153.05500000000001</v>
      </c>
      <c r="P165" s="20">
        <v>109.568</v>
      </c>
      <c r="Q165" s="20">
        <v>283.77199999999999</v>
      </c>
      <c r="R165" s="20">
        <v>84.506</v>
      </c>
      <c r="S165" s="20">
        <v>279.56799999999998</v>
      </c>
      <c r="T165" s="20">
        <v>288.71600000000001</v>
      </c>
      <c r="U165" s="20">
        <v>41.368000000000002</v>
      </c>
      <c r="V165" s="20">
        <v>9.8999999999999993E+37</v>
      </c>
      <c r="W165" s="20">
        <v>162.49799999999999</v>
      </c>
      <c r="X165" s="20">
        <v>9.8999999999999993E+37</v>
      </c>
      <c r="Y165" s="20">
        <v>270.30700000000002</v>
      </c>
      <c r="Z165" s="20">
        <v>1314.982</v>
      </c>
      <c r="AA165" s="20">
        <v>9.8999999999999993E+37</v>
      </c>
      <c r="AB165" s="20">
        <v>109.861</v>
      </c>
      <c r="AC165" s="20">
        <v>395.86399999999998</v>
      </c>
      <c r="AD165" s="20">
        <v>74.765000000000001</v>
      </c>
      <c r="AE165" s="20">
        <v>416.31799999999998</v>
      </c>
      <c r="AF165" s="20">
        <v>178.11199999999999</v>
      </c>
      <c r="AG165" s="20">
        <v>363.94</v>
      </c>
      <c r="AH165" s="50">
        <f>IFERROR(AVERAGE(INDEX(AL:AL,IFERROR(MATCH($B165-Annex!$B$4/60,$B:$B),2)):AL165),IF(Data!$B$2="",0,"-"))</f>
        <v>118.70160928167353</v>
      </c>
      <c r="AI165" s="50">
        <f>IFERROR(AVERAGE(INDEX(AM:AM,IFERROR(MATCH($B165-Annex!$B$4/60,$B:$B),2)):AM165),IF(Data!$B$2="",0,"-"))</f>
        <v>-6.3642857142857137E+35</v>
      </c>
      <c r="AJ165" s="50">
        <f>IFERROR(AVERAGE(INDEX(AN:AN,IFERROR(MATCH($B165-Annex!$B$4/60,$B:$B),2)):AN165),IF(Data!$B$2="",0,"-"))</f>
        <v>-32.302955203119396</v>
      </c>
      <c r="AK165" s="50">
        <f>IFERROR(AVERAGE(INDEX(AO:AO,IFERROR(MATCH($B165-Annex!$B$4/60,$B:$B),2)):AO165),IF(Data!$B$2="",0,"-"))</f>
        <v>7.6667298312764771</v>
      </c>
      <c r="AL165" s="50">
        <f>IFERROR((5.670373*10^-8*(AP165+273.15)^4+((Annex!$B$5+Annex!$B$6)*(AP165-L165)+Annex!$B$7*(AP165-INDEX(AP:AP,IFERROR(MATCH($B165-Annex!$B$9/60,$B:$B),2)))/(60*($B165-INDEX($B:$B,IFERROR(MATCH($B165-Annex!$B$9/60,$B:$B),2)))))/Annex!$B$8)/1000,IF(Data!$B$2="",0,"-"))</f>
        <v>89.364519745029099</v>
      </c>
      <c r="AM165" s="50">
        <f>IFERROR((5.670373*10^-8*(AQ165+273.15)^4+((Annex!$B$5+Annex!$B$6)*(AQ165-O165)+Annex!$B$7*(AQ165-INDEX(AQ:AQ,IFERROR(MATCH($B165-Annex!$B$9/60,$B:$B),2)))/(60*($B165-INDEX($B:$B,IFERROR(MATCH($B165-Annex!$B$9/60,$B:$B),2)))))/Annex!$B$8)/1000,IF(Data!$B$2="",0,"-"))</f>
        <v>-79.85895684203139</v>
      </c>
      <c r="AN165" s="50">
        <f>IFERROR((5.670373*10^-8*(AR165+273.15)^4+((Annex!$B$5+Annex!$B$6)*(AR165-R165)+Annex!$B$7*(AR165-INDEX(AR:AR,IFERROR(MATCH($B165-Annex!$B$9/60,$B:$B),2)))/(60*($B165-INDEX($B:$B,IFERROR(MATCH($B165-Annex!$B$9/60,$B:$B),2)))))/Annex!$B$8)/1000,IF(Data!$B$2="",0,"-"))</f>
        <v>62.042928499144189</v>
      </c>
      <c r="AO165" s="50">
        <f>IFERROR((5.670373*10^-8*(AS165+273.15)^4+((Annex!$B$5+Annex!$B$6)*(AS165-U165)+Annex!$B$7*(AS165-INDEX(AS:AS,IFERROR(MATCH($B165-Annex!$B$9/60,$B:$B),2)))/(60*($B165-INDEX($B:$B,IFERROR(MATCH($B165-Annex!$B$9/60,$B:$B),2)))))/Annex!$B$8)/1000,IF(Data!$B$2="",0,"-"))</f>
        <v>-60.464139882391372</v>
      </c>
      <c r="AP165" s="20">
        <v>878.45799999999997</v>
      </c>
      <c r="AQ165" s="20">
        <v>328.44299999999998</v>
      </c>
      <c r="AR165" s="20">
        <v>57.755000000000003</v>
      </c>
      <c r="AS165" s="20">
        <v>214.203</v>
      </c>
      <c r="AT165" s="20">
        <v>26.876999999999999</v>
      </c>
      <c r="AU165" s="20">
        <v>40.883000000000003</v>
      </c>
      <c r="AV165" s="20">
        <v>726.18299999999999</v>
      </c>
      <c r="AW165" s="50">
        <f>IFERROR(AVERAGE(INDEX(BC:BC,IFERROR(MATCH($B165-Annex!$B$4/60,$B:$B),2)):BC165),IF(Data!$B$2="",0,"-"))</f>
        <v>5.4469376790117275E+141</v>
      </c>
      <c r="AX165" s="50">
        <f>IFERROR(AVERAGE(INDEX(BD:BD,IFERROR(MATCH($B165-Annex!$B$4/60,$B:$B),2)):BD165),IF(Data!$B$2="",0,"-"))</f>
        <v>-6.3642857142857137E+35</v>
      </c>
      <c r="AY165" s="50">
        <f>IFERROR(AVERAGE(INDEX(BE:BE,IFERROR(MATCH($B165-Annex!$B$4/60,$B:$B),2)):BE165),IF(Data!$B$2="",0,"-"))</f>
        <v>58.951150085915522</v>
      </c>
      <c r="AZ165" s="50">
        <f>IFERROR(AVERAGE(INDEX(BF:BF,IFERROR(MATCH($B165-Annex!$B$4/60,$B:$B),2)):BF165),IF(Data!$B$2="",0,"-"))</f>
        <v>-5.4900933329722648</v>
      </c>
      <c r="BA165" s="50">
        <f>IFERROR(AVERAGE(INDEX(BG:BG,IFERROR(MATCH($B165-Annex!$B$4/60,$B:$B),2)):BG165),IF(Data!$B$2="",0,"-"))</f>
        <v>-1.9092857142857139E+36</v>
      </c>
      <c r="BB165" s="50">
        <f>IFERROR(AVERAGE(INDEX(BH:BH,IFERROR(MATCH($B165-Annex!$B$4/60,$B:$B),2)):BH165),IF(Data!$B$2="",0,"-"))</f>
        <v>-1.2728571428571427E+36</v>
      </c>
      <c r="BC165" s="50">
        <f>IFERROR((5.670373*10^-8*(BI165+273.15)^4+((Annex!$B$5+Annex!$B$6)*(BI165-L165)+Annex!$B$7*(BI165-INDEX(BI:BI,IFERROR(MATCH($B165-Annex!$B$9/60,$B:$B),2)))/(60*($B165-INDEX($B:$B,IFERROR(MATCH($B165-Annex!$B$9/60,$B:$B),2)))))/Annex!$B$8)/1000,IF(Data!$B$2="",0,"-"))</f>
        <v>5.4469376790117275E+141</v>
      </c>
      <c r="BD165" s="50">
        <f>IFERROR((5.670373*10^-8*(BJ165+273.15)^4+((Annex!$B$5+Annex!$B$6)*(BJ165-O165)+Annex!$B$7*(BJ165-INDEX(BJ:BJ,IFERROR(MATCH($B165-Annex!$B$9/60,$B:$B),2)))/(60*($B165-INDEX($B:$B,IFERROR(MATCH($B165-Annex!$B$9/60,$B:$B),2)))))/Annex!$B$8)/1000,IF(Data!$B$2="",0,"-"))</f>
        <v>309.21977490809991</v>
      </c>
      <c r="BE165" s="50">
        <f>IFERROR((5.670373*10^-8*(BK165+273.15)^4+((Annex!$B$5+Annex!$B$6)*(BK165-R165)+Annex!$B$7*(BK165-INDEX(BK:BK,IFERROR(MATCH($B165-Annex!$B$9/60,$B:$B),2)))/(60*($B165-INDEX($B:$B,IFERROR(MATCH($B165-Annex!$B$9/60,$B:$B),2)))))/Annex!$B$8)/1000,IF(Data!$B$2="",0,"-"))</f>
        <v>-10.017510866379739</v>
      </c>
      <c r="BF165" s="50">
        <f>IFERROR((5.670373*10^-8*(BL165+273.15)^4+((Annex!$B$5+Annex!$B$6)*(BL165-U165)+Annex!$B$7*(BL165-INDEX(BL:BL,IFERROR(MATCH($B165-Annex!$B$9/60,$B:$B),2)))/(60*($B165-INDEX($B:$B,IFERROR(MATCH($B165-Annex!$B$9/60,$B:$B),2)))))/Annex!$B$8)/1000,IF(Data!$B$2="",0,"-"))</f>
        <v>-64.885879917820219</v>
      </c>
      <c r="BG165" s="50">
        <f>IFERROR((5.670373*10^-8*(BM165+273.15)^4+((Annex!$B$5+Annex!$B$6)*(BM165-X165)+Annex!$B$7*(BM165-INDEX(BM:BM,IFERROR(MATCH($B165-Annex!$B$9/60,$B:$B),2)))/(60*($B165-INDEX($B:$B,IFERROR(MATCH($B165-Annex!$B$9/60,$B:$B),2)))))/Annex!$B$8)/1000,IF(Data!$B$2="",0,"-"))</f>
        <v>-2.2274999999999997E+36</v>
      </c>
      <c r="BH165" s="50">
        <f>IFERROR((5.670373*10^-8*(BN165+273.15)^4+((Annex!$B$5+Annex!$B$6)*(BN165-AA165)+Annex!$B$7*(BN165-INDEX(BN:BN,IFERROR(MATCH($B165-Annex!$B$9/60,$B:$B),2)))/(60*($B165-INDEX($B:$B,IFERROR(MATCH($B165-Annex!$B$9/60,$B:$B),2)))))/Annex!$B$8)/1000,IF(Data!$B$2="",0,"-"))</f>
        <v>-2.2274999999999997E+36</v>
      </c>
      <c r="BI165" s="20">
        <v>9.8999999999999993E+37</v>
      </c>
      <c r="BJ165" s="20">
        <v>981.41399999999999</v>
      </c>
      <c r="BK165" s="20">
        <v>442.76499999999999</v>
      </c>
      <c r="BL165" s="20">
        <v>269.66699999999997</v>
      </c>
      <c r="BM165" s="20">
        <v>380.29500000000002</v>
      </c>
      <c r="BN165" s="20">
        <v>297.08499999999998</v>
      </c>
    </row>
    <row r="166" spans="1:66" x14ac:dyDescent="0.3">
      <c r="A166" s="5">
        <v>165</v>
      </c>
      <c r="B166" s="19">
        <v>14.593833336839452</v>
      </c>
      <c r="C166" s="20">
        <v>156.06473399999999</v>
      </c>
      <c r="D166" s="20">
        <v>155.895341</v>
      </c>
      <c r="E166" s="20">
        <v>211.66456500000001</v>
      </c>
      <c r="F166" s="49">
        <f>IFERROR(SUM(C166:E166),IF(Data!$B$2="",0,"-"))</f>
        <v>523.62464</v>
      </c>
      <c r="G166" s="50">
        <f>IFERROR(F166-Annex!$B$10,IF(Data!$B$2="",0,"-"))</f>
        <v>97.016639999999995</v>
      </c>
      <c r="H166" s="50">
        <f>IFERROR(AVERAGE(INDEX(G:G,IFERROR(MATCH($B166-Annex!$B$12/60,$B:$B),2)):G166),IF(Data!$B$2="",0,"-"))</f>
        <v>96.209923714285679</v>
      </c>
      <c r="I166" s="50">
        <f>IFERROR(-14000*(G166-INDEX(G:G,IFERROR(MATCH($B166-Annex!$B$11/60,$B:$B),2)))/(60*($B166-INDEX($B:$B,IFERROR(MATCH($B166-Annex!$B$11/60,$B:$B),2)))),IF(Data!$B$2="",0,"-"))</f>
        <v>597.24321704585248</v>
      </c>
      <c r="J166" s="50">
        <f>IFERROR(-14000*(H166-INDEX(H:H,IFERROR(MATCH($B166-Annex!$B$13/60,$B:$B),2)))/(60*($B166-INDEX($B:$B,IFERROR(MATCH($B166-Annex!$B$13/60,$B:$B),2)))),IF(Data!$B$2="",0,"-"))</f>
        <v>1111.5393246382489</v>
      </c>
      <c r="K166" s="20">
        <v>1308.3273099999999</v>
      </c>
      <c r="L166" s="20">
        <v>125.012</v>
      </c>
      <c r="M166" s="20">
        <v>1336.356</v>
      </c>
      <c r="N166" s="20">
        <v>-55.585000000000001</v>
      </c>
      <c r="O166" s="20">
        <v>1.69</v>
      </c>
      <c r="P166" s="20">
        <v>69.054000000000002</v>
      </c>
      <c r="Q166" s="20">
        <v>336.827</v>
      </c>
      <c r="R166" s="20">
        <v>9.3620000000000001</v>
      </c>
      <c r="S166" s="20">
        <v>502.49599999999998</v>
      </c>
      <c r="T166" s="20">
        <v>442.71300000000002</v>
      </c>
      <c r="U166" s="20">
        <v>162.31899999999999</v>
      </c>
      <c r="V166" s="20">
        <v>9.8999999999999993E+37</v>
      </c>
      <c r="W166" s="20">
        <v>-10.853</v>
      </c>
      <c r="X166" s="20">
        <v>9.8999999999999993E+37</v>
      </c>
      <c r="Y166" s="20">
        <v>315.536</v>
      </c>
      <c r="Z166" s="20">
        <v>9.8999999999999993E+37</v>
      </c>
      <c r="AA166" s="20">
        <v>9.8999999999999993E+37</v>
      </c>
      <c r="AB166" s="20">
        <v>273.31799999999998</v>
      </c>
      <c r="AC166" s="20">
        <v>247.38399999999999</v>
      </c>
      <c r="AD166" s="20">
        <v>-128.76900000000001</v>
      </c>
      <c r="AE166" s="20">
        <v>521.572</v>
      </c>
      <c r="AF166" s="20">
        <v>403.59100000000001</v>
      </c>
      <c r="AG166" s="20">
        <v>502.57900000000001</v>
      </c>
      <c r="AH166" s="50">
        <f>IFERROR(AVERAGE(INDEX(AL:AL,IFERROR(MATCH($B166-Annex!$B$4/60,$B:$B),2)):AL166),IF(Data!$B$2="",0,"-"))</f>
        <v>112.58347039750841</v>
      </c>
      <c r="AI166" s="50">
        <f>IFERROR(AVERAGE(INDEX(AM:AM,IFERROR(MATCH($B166-Annex!$B$4/60,$B:$B),2)):AM166),IF(Data!$B$2="",0,"-"))</f>
        <v>-6.3642857142857137E+35</v>
      </c>
      <c r="AJ166" s="50">
        <f>IFERROR(AVERAGE(INDEX(AN:AN,IFERROR(MATCH($B166-Annex!$B$4/60,$B:$B),2)):AN166),IF(Data!$B$2="",0,"-"))</f>
        <v>-41.954627225229878</v>
      </c>
      <c r="AK166" s="50">
        <f>IFERROR(AVERAGE(INDEX(AO:AO,IFERROR(MATCH($B166-Annex!$B$4/60,$B:$B),2)):AO166),IF(Data!$B$2="",0,"-"))</f>
        <v>9.1816251262255779</v>
      </c>
      <c r="AL166" s="50">
        <f>IFERROR((5.670373*10^-8*(AP166+273.15)^4+((Annex!$B$5+Annex!$B$6)*(AP166-L166)+Annex!$B$7*(AP166-INDEX(AP:AP,IFERROR(MATCH($B166-Annex!$B$9/60,$B:$B),2)))/(60*($B166-INDEX($B:$B,IFERROR(MATCH($B166-Annex!$B$9/60,$B:$B),2)))))/Annex!$B$8)/1000,IF(Data!$B$2="",0,"-"))</f>
        <v>80.724010612887184</v>
      </c>
      <c r="AM166" s="50">
        <f>IFERROR((5.670373*10^-8*(AQ166+273.15)^4+((Annex!$B$5+Annex!$B$6)*(AQ166-O166)+Annex!$B$7*(AQ166-INDEX(AQ:AQ,IFERROR(MATCH($B166-Annex!$B$9/60,$B:$B),2)))/(60*($B166-INDEX($B:$B,IFERROR(MATCH($B166-Annex!$B$9/60,$B:$B),2)))))/Annex!$B$8)/1000,IF(Data!$B$2="",0,"-"))</f>
        <v>-254.7421614980432</v>
      </c>
      <c r="AN166" s="50">
        <f>IFERROR((5.670373*10^-8*(AR166+273.15)^4+((Annex!$B$5+Annex!$B$6)*(AR166-R166)+Annex!$B$7*(AR166-INDEX(AR:AR,IFERROR(MATCH($B166-Annex!$B$9/60,$B:$B),2)))/(60*($B166-INDEX($B:$B,IFERROR(MATCH($B166-Annex!$B$9/60,$B:$B),2)))))/Annex!$B$8)/1000,IF(Data!$B$2="",0,"-"))</f>
        <v>46.661220506805563</v>
      </c>
      <c r="AO166" s="50">
        <f>IFERROR((5.670373*10^-8*(AS166+273.15)^4+((Annex!$B$5+Annex!$B$6)*(AS166-U166)+Annex!$B$7*(AS166-INDEX(AS:AS,IFERROR(MATCH($B166-Annex!$B$9/60,$B:$B),2)))/(60*($B166-INDEX($B:$B,IFERROR(MATCH($B166-Annex!$B$9/60,$B:$B),2)))))/Annex!$B$8)/1000,IF(Data!$B$2="",0,"-"))</f>
        <v>-22.035071683918957</v>
      </c>
      <c r="AP166" s="20">
        <v>852.94600000000003</v>
      </c>
      <c r="AQ166" s="20">
        <v>117.73099999999999</v>
      </c>
      <c r="AR166" s="20">
        <v>-35.921999999999997</v>
      </c>
      <c r="AS166" s="20">
        <v>252.476</v>
      </c>
      <c r="AT166" s="20">
        <v>26.629000000000001</v>
      </c>
      <c r="AU166" s="20">
        <v>41.61</v>
      </c>
      <c r="AV166" s="20">
        <v>758.49599999999998</v>
      </c>
      <c r="AW166" s="50">
        <f>IFERROR(AVERAGE(INDEX(BC:BC,IFERROR(MATCH($B166-Annex!$B$4/60,$B:$B),2)):BC166),IF(Data!$B$2="",0,"-"))</f>
        <v>5.4469376790117275E+141</v>
      </c>
      <c r="AX166" s="50">
        <f>IFERROR(AVERAGE(INDEX(BD:BD,IFERROR(MATCH($B166-Annex!$B$4/60,$B:$B),2)):BD166),IF(Data!$B$2="",0,"-"))</f>
        <v>-6.3642857142857137E+35</v>
      </c>
      <c r="AY166" s="50">
        <f>IFERROR(AVERAGE(INDEX(BE:BE,IFERROR(MATCH($B166-Annex!$B$4/60,$B:$B),2)):BE166),IF(Data!$B$2="",0,"-"))</f>
        <v>33.400788546400932</v>
      </c>
      <c r="AZ166" s="50">
        <f>IFERROR(AVERAGE(INDEX(BF:BF,IFERROR(MATCH($B166-Annex!$B$4/60,$B:$B),2)):BF166),IF(Data!$B$2="",0,"-"))</f>
        <v>-14.625182023447321</v>
      </c>
      <c r="BA166" s="50">
        <f>IFERROR(AVERAGE(INDEX(BG:BG,IFERROR(MATCH($B166-Annex!$B$4/60,$B:$B),2)):BG166),IF(Data!$B$2="",0,"-"))</f>
        <v>-2.2274999999999997E+36</v>
      </c>
      <c r="BB166" s="50">
        <f>IFERROR(AVERAGE(INDEX(BH:BH,IFERROR(MATCH($B166-Annex!$B$4/60,$B:$B),2)):BH166),IF(Data!$B$2="",0,"-"))</f>
        <v>-1.5910714285714281E+36</v>
      </c>
      <c r="BC166" s="50">
        <f>IFERROR((5.670373*10^-8*(BI166+273.15)^4+((Annex!$B$5+Annex!$B$6)*(BI166-L166)+Annex!$B$7*(BI166-INDEX(BI:BI,IFERROR(MATCH($B166-Annex!$B$9/60,$B:$B),2)))/(60*($B166-INDEX($B:$B,IFERROR(MATCH($B166-Annex!$B$9/60,$B:$B),2)))))/Annex!$B$8)/1000,IF(Data!$B$2="",0,"-"))</f>
        <v>5.4469376790117275E+141</v>
      </c>
      <c r="BD166" s="50">
        <f>IFERROR((5.670373*10^-8*(BJ166+273.15)^4+((Annex!$B$5+Annex!$B$6)*(BJ166-O166)+Annex!$B$7*(BJ166-INDEX(BJ:BJ,IFERROR(MATCH($B166-Annex!$B$9/60,$B:$B),2)))/(60*($B166-INDEX($B:$B,IFERROR(MATCH($B166-Annex!$B$9/60,$B:$B),2)))))/Annex!$B$8)/1000,IF(Data!$B$2="",0,"-"))</f>
        <v>189.9676351205465</v>
      </c>
      <c r="BE166" s="50">
        <f>IFERROR((5.670373*10^-8*(BK166+273.15)^4+((Annex!$B$5+Annex!$B$6)*(BK166-R166)+Annex!$B$7*(BK166-INDEX(BK:BK,IFERROR(MATCH($B166-Annex!$B$9/60,$B:$B),2)))/(60*($B166-INDEX($B:$B,IFERROR(MATCH($B166-Annex!$B$9/60,$B:$B),2)))))/Annex!$B$8)/1000,IF(Data!$B$2="",0,"-"))</f>
        <v>-107.20194308927097</v>
      </c>
      <c r="BF166" s="50">
        <f>IFERROR((5.670373*10^-8*(BL166+273.15)^4+((Annex!$B$5+Annex!$B$6)*(BL166-U166)+Annex!$B$7*(BL166-INDEX(BL:BL,IFERROR(MATCH($B166-Annex!$B$9/60,$B:$B),2)))/(60*($B166-INDEX($B:$B,IFERROR(MATCH($B166-Annex!$B$9/60,$B:$B),2)))))/Annex!$B$8)/1000,IF(Data!$B$2="",0,"-"))</f>
        <v>-2.9827105623003027</v>
      </c>
      <c r="BG166" s="50">
        <f>IFERROR((5.670373*10^-8*(BM166+273.15)^4+((Annex!$B$5+Annex!$B$6)*(BM166-X166)+Annex!$B$7*(BM166-INDEX(BM:BM,IFERROR(MATCH($B166-Annex!$B$9/60,$B:$B),2)))/(60*($B166-INDEX($B:$B,IFERROR(MATCH($B166-Annex!$B$9/60,$B:$B),2)))))/Annex!$B$8)/1000,IF(Data!$B$2="",0,"-"))</f>
        <v>-2.2274999999999997E+36</v>
      </c>
      <c r="BH166" s="50">
        <f>IFERROR((5.670373*10^-8*(BN166+273.15)^4+((Annex!$B$5+Annex!$B$6)*(BN166-AA166)+Annex!$B$7*(BN166-INDEX(BN:BN,IFERROR(MATCH($B166-Annex!$B$9/60,$B:$B),2)))/(60*($B166-INDEX($B:$B,IFERROR(MATCH($B166-Annex!$B$9/60,$B:$B),2)))))/Annex!$B$8)/1000,IF(Data!$B$2="",0,"-"))</f>
        <v>-2.2274999999999997E+36</v>
      </c>
      <c r="BI166" s="20">
        <v>9.8999999999999993E+37</v>
      </c>
      <c r="BJ166" s="20">
        <v>876.99199999999996</v>
      </c>
      <c r="BK166" s="20">
        <v>336.334</v>
      </c>
      <c r="BL166" s="20">
        <v>313.74099999999999</v>
      </c>
      <c r="BM166" s="20">
        <v>694.88699999999994</v>
      </c>
      <c r="BN166" s="20">
        <v>256.66199999999998</v>
      </c>
    </row>
    <row r="167" spans="1:66" x14ac:dyDescent="0.3">
      <c r="A167" s="5">
        <v>166</v>
      </c>
      <c r="B167" s="19">
        <v>14.685833336552605</v>
      </c>
      <c r="C167" s="20">
        <v>156.048462</v>
      </c>
      <c r="D167" s="20">
        <v>156.06229099999999</v>
      </c>
      <c r="E167" s="20">
        <v>211.43477300000001</v>
      </c>
      <c r="F167" s="49">
        <f>IFERROR(SUM(C167:E167),IF(Data!$B$2="",0,"-"))</f>
        <v>523.545526</v>
      </c>
      <c r="G167" s="50">
        <f>IFERROR(F167-Annex!$B$10,IF(Data!$B$2="",0,"-"))</f>
        <v>96.937525999999991</v>
      </c>
      <c r="H167" s="50">
        <f>IFERROR(AVERAGE(INDEX(G:G,IFERROR(MATCH($B167-Annex!$B$12/60,$B:$B),2)):G167),IF(Data!$B$2="",0,"-"))</f>
        <v>96.65055599999998</v>
      </c>
      <c r="I167" s="50">
        <f>IFERROR(-14000*(G167-INDEX(G:G,IFERROR(MATCH($B167-Annex!$B$11/60,$B:$B),2)))/(60*($B167-INDEX($B:$B,IFERROR(MATCH($B167-Annex!$B$11/60,$B:$B),2)))),IF(Data!$B$2="",0,"-"))</f>
        <v>504.43594067589248</v>
      </c>
      <c r="J167" s="50">
        <f>IFERROR(-14000*(H167-INDEX(H:H,IFERROR(MATCH($B167-Annex!$B$13/60,$B:$B),2)))/(60*($B167-INDEX($B:$B,IFERROR(MATCH($B167-Annex!$B$13/60,$B:$B),2)))),IF(Data!$B$2="",0,"-"))</f>
        <v>881.69075096734207</v>
      </c>
      <c r="K167" s="20">
        <v>1428.6332299999999</v>
      </c>
      <c r="L167" s="20">
        <v>124.795</v>
      </c>
      <c r="M167" s="20">
        <v>9.8999999999999993E+37</v>
      </c>
      <c r="N167" s="20">
        <v>136.702</v>
      </c>
      <c r="O167" s="20">
        <v>-52.152999999999999</v>
      </c>
      <c r="P167" s="20">
        <v>84.478999999999999</v>
      </c>
      <c r="Q167" s="20">
        <v>-14.602</v>
      </c>
      <c r="R167" s="20">
        <v>-33.994999999999997</v>
      </c>
      <c r="S167" s="20">
        <v>420.03500000000003</v>
      </c>
      <c r="T167" s="20">
        <v>628.02300000000002</v>
      </c>
      <c r="U167" s="20">
        <v>168.20599999999999</v>
      </c>
      <c r="V167" s="20">
        <v>-8.1289999999999996</v>
      </c>
      <c r="W167" s="20">
        <v>-67.715999999999994</v>
      </c>
      <c r="X167" s="20">
        <v>9.8999999999999993E+37</v>
      </c>
      <c r="Y167" s="20">
        <v>-109.508</v>
      </c>
      <c r="Z167" s="20">
        <v>9.8999999999999993E+37</v>
      </c>
      <c r="AA167" s="20">
        <v>9.8999999999999993E+37</v>
      </c>
      <c r="AB167" s="20">
        <v>462.32299999999998</v>
      </c>
      <c r="AC167" s="20">
        <v>395.04599999999999</v>
      </c>
      <c r="AD167" s="20">
        <v>9.8999999999999993E+37</v>
      </c>
      <c r="AE167" s="20">
        <v>140.45099999999999</v>
      </c>
      <c r="AF167" s="20">
        <v>287.96600000000001</v>
      </c>
      <c r="AG167" s="20">
        <v>747.04100000000005</v>
      </c>
      <c r="AH167" s="50">
        <f>IFERROR(AVERAGE(INDEX(AL:AL,IFERROR(MATCH($B167-Annex!$B$4/60,$B:$B),2)):AL167),IF(Data!$B$2="",0,"-"))</f>
        <v>105.6909697406663</v>
      </c>
      <c r="AI167" s="50">
        <f>IFERROR(AVERAGE(INDEX(AM:AM,IFERROR(MATCH($B167-Annex!$B$4/60,$B:$B),2)):AM167),IF(Data!$B$2="",0,"-"))</f>
        <v>-6.3642857142857137E+35</v>
      </c>
      <c r="AJ167" s="50">
        <f>IFERROR(AVERAGE(INDEX(AN:AN,IFERROR(MATCH($B167-Annex!$B$4/60,$B:$B),2)):AN167),IF(Data!$B$2="",0,"-"))</f>
        <v>-46.552006621008374</v>
      </c>
      <c r="AK167" s="50">
        <f>IFERROR(AVERAGE(INDEX(AO:AO,IFERROR(MATCH($B167-Annex!$B$4/60,$B:$B),2)):AO167),IF(Data!$B$2="",0,"-"))</f>
        <v>11.145199851723786</v>
      </c>
      <c r="AL167" s="50">
        <f>IFERROR((5.670373*10^-8*(AP167+273.15)^4+((Annex!$B$5+Annex!$B$6)*(AP167-L167)+Annex!$B$7*(AP167-INDEX(AP:AP,IFERROR(MATCH($B167-Annex!$B$9/60,$B:$B),2)))/(60*($B167-INDEX($B:$B,IFERROR(MATCH($B167-Annex!$B$9/60,$B:$B),2)))))/Annex!$B$8)/1000,IF(Data!$B$2="",0,"-"))</f>
        <v>75.951991831152725</v>
      </c>
      <c r="AM167" s="50">
        <f>IFERROR((5.670373*10^-8*(AQ167+273.15)^4+((Annex!$B$5+Annex!$B$6)*(AQ167-O167)+Annex!$B$7*(AQ167-INDEX(AQ:AQ,IFERROR(MATCH($B167-Annex!$B$9/60,$B:$B),2)))/(60*($B167-INDEX($B:$B,IFERROR(MATCH($B167-Annex!$B$9/60,$B:$B),2)))))/Annex!$B$8)/1000,IF(Data!$B$2="",0,"-"))</f>
        <v>-69.724361290203788</v>
      </c>
      <c r="AN167" s="50">
        <f>IFERROR((5.670373*10^-8*(AR167+273.15)^4+((Annex!$B$5+Annex!$B$6)*(AR167-R167)+Annex!$B$7*(AR167-INDEX(AR:AR,IFERROR(MATCH($B167-Annex!$B$9/60,$B:$B),2)))/(60*($B167-INDEX($B:$B,IFERROR(MATCH($B167-Annex!$B$9/60,$B:$B),2)))))/Annex!$B$8)/1000,IF(Data!$B$2="",0,"-"))</f>
        <v>-62.663380302917119</v>
      </c>
      <c r="AO167" s="50">
        <f>IFERROR((5.670373*10^-8*(AS167+273.15)^4+((Annex!$B$5+Annex!$B$6)*(AS167-U167)+Annex!$B$7*(AS167-INDEX(AS:AS,IFERROR(MATCH($B167-Annex!$B$9/60,$B:$B),2)))/(60*($B167-INDEX($B:$B,IFERROR(MATCH($B167-Annex!$B$9/60,$B:$B),2)))))/Annex!$B$8)/1000,IF(Data!$B$2="",0,"-"))</f>
        <v>26.293497906164195</v>
      </c>
      <c r="AP167" s="20">
        <v>828.94500000000005</v>
      </c>
      <c r="AQ167" s="20">
        <v>166.98</v>
      </c>
      <c r="AR167" s="20">
        <v>-72.394000000000005</v>
      </c>
      <c r="AS167" s="20">
        <v>255.99299999999999</v>
      </c>
      <c r="AT167" s="20">
        <v>26.077000000000002</v>
      </c>
      <c r="AU167" s="20">
        <v>42.191000000000003</v>
      </c>
      <c r="AV167" s="20">
        <v>644.56100000000004</v>
      </c>
      <c r="AW167" s="50">
        <f>IFERROR(AVERAGE(INDEX(BC:BC,IFERROR(MATCH($B167-Annex!$B$4/60,$B:$B),2)):BC167),IF(Data!$B$2="",0,"-"))</f>
        <v>5.4469376790117275E+141</v>
      </c>
      <c r="AX167" s="50">
        <f>IFERROR(AVERAGE(INDEX(BD:BD,IFERROR(MATCH($B167-Annex!$B$4/60,$B:$B),2)):BD167),IF(Data!$B$2="",0,"-"))</f>
        <v>-6.3642857142857137E+35</v>
      </c>
      <c r="AY167" s="50">
        <f>IFERROR(AVERAGE(INDEX(BE:BE,IFERROR(MATCH($B167-Annex!$B$4/60,$B:$B),2)):BE167),IF(Data!$B$2="",0,"-"))</f>
        <v>38.709654193146093</v>
      </c>
      <c r="AZ167" s="50">
        <f>IFERROR(AVERAGE(INDEX(BF:BF,IFERROR(MATCH($B167-Annex!$B$4/60,$B:$B),2)):BF167),IF(Data!$B$2="",0,"-"))</f>
        <v>-15.927174849791896</v>
      </c>
      <c r="BA167" s="50">
        <f>IFERROR(AVERAGE(INDEX(BG:BG,IFERROR(MATCH($B167-Annex!$B$4/60,$B:$B),2)):BG167),IF(Data!$B$2="",0,"-"))</f>
        <v>-2.2274999999999997E+36</v>
      </c>
      <c r="BB167" s="50">
        <f>IFERROR(AVERAGE(INDEX(BH:BH,IFERROR(MATCH($B167-Annex!$B$4/60,$B:$B),2)):BH167),IF(Data!$B$2="",0,"-"))</f>
        <v>-1.9092857142857139E+36</v>
      </c>
      <c r="BC167" s="50">
        <f>IFERROR((5.670373*10^-8*(BI167+273.15)^4+((Annex!$B$5+Annex!$B$6)*(BI167-L167)+Annex!$B$7*(BI167-INDEX(BI:BI,IFERROR(MATCH($B167-Annex!$B$9/60,$B:$B),2)))/(60*($B167-INDEX($B:$B,IFERROR(MATCH($B167-Annex!$B$9/60,$B:$B),2)))))/Annex!$B$8)/1000,IF(Data!$B$2="",0,"-"))</f>
        <v>5.4469376790117275E+141</v>
      </c>
      <c r="BD167" s="50">
        <f>IFERROR((5.670373*10^-8*(BJ167+273.15)^4+((Annex!$B$5+Annex!$B$6)*(BJ167-O167)+Annex!$B$7*(BJ167-INDEX(BJ:BJ,IFERROR(MATCH($B167-Annex!$B$9/60,$B:$B),2)))/(60*($B167-INDEX($B:$B,IFERROR(MATCH($B167-Annex!$B$9/60,$B:$B),2)))))/Annex!$B$8)/1000,IF(Data!$B$2="",0,"-"))</f>
        <v>-59.11810924964314</v>
      </c>
      <c r="BE167" s="50">
        <f>IFERROR((5.670373*10^-8*(BK167+273.15)^4+((Annex!$B$5+Annex!$B$6)*(BK167-R167)+Annex!$B$7*(BK167-INDEX(BK:BK,IFERROR(MATCH($B167-Annex!$B$9/60,$B:$B),2)))/(60*($B167-INDEX($B:$B,IFERROR(MATCH($B167-Annex!$B$9/60,$B:$B),2)))))/Annex!$B$8)/1000,IF(Data!$B$2="",0,"-"))</f>
        <v>32.516155707985696</v>
      </c>
      <c r="BF167" s="50">
        <f>IFERROR((5.670373*10^-8*(BL167+273.15)^4+((Annex!$B$5+Annex!$B$6)*(BL167-U167)+Annex!$B$7*(BL167-INDEX(BL:BL,IFERROR(MATCH($B167-Annex!$B$9/60,$B:$B),2)))/(60*($B167-INDEX($B:$B,IFERROR(MATCH($B167-Annex!$B$9/60,$B:$B),2)))))/Annex!$B$8)/1000,IF(Data!$B$2="",0,"-"))</f>
        <v>-56.164606023493477</v>
      </c>
      <c r="BG167" s="50">
        <f>IFERROR((5.670373*10^-8*(BM167+273.15)^4+((Annex!$B$5+Annex!$B$6)*(BM167-X167)+Annex!$B$7*(BM167-INDEX(BM:BM,IFERROR(MATCH($B167-Annex!$B$9/60,$B:$B),2)))/(60*($B167-INDEX($B:$B,IFERROR(MATCH($B167-Annex!$B$9/60,$B:$B),2)))))/Annex!$B$8)/1000,IF(Data!$B$2="",0,"-"))</f>
        <v>-2.2274999999999997E+36</v>
      </c>
      <c r="BH167" s="50">
        <f>IFERROR((5.670373*10^-8*(BN167+273.15)^4+((Annex!$B$5+Annex!$B$6)*(BN167-AA167)+Annex!$B$7*(BN167-INDEX(BN:BN,IFERROR(MATCH($B167-Annex!$B$9/60,$B:$B),2)))/(60*($B167-INDEX($B:$B,IFERROR(MATCH($B167-Annex!$B$9/60,$B:$B),2)))))/Annex!$B$8)/1000,IF(Data!$B$2="",0,"-"))</f>
        <v>-2.2274999999999997E+36</v>
      </c>
      <c r="BI167" s="20">
        <v>9.8999999999999993E+37</v>
      </c>
      <c r="BJ167" s="20">
        <v>709.755</v>
      </c>
      <c r="BK167" s="20">
        <v>454.58199999999999</v>
      </c>
      <c r="BL167" s="20">
        <v>148.70699999999999</v>
      </c>
      <c r="BM167" s="20">
        <v>818.25599999999997</v>
      </c>
      <c r="BN167" s="20">
        <v>205.90799999999999</v>
      </c>
    </row>
    <row r="168" spans="1:66" x14ac:dyDescent="0.3">
      <c r="A168" s="5">
        <v>167</v>
      </c>
      <c r="B168" s="19">
        <v>14.777833336265758</v>
      </c>
      <c r="C168" s="20">
        <v>155.98255900000001</v>
      </c>
      <c r="D168" s="20">
        <v>155.971889</v>
      </c>
      <c r="E168" s="20">
        <v>211.21721099999999</v>
      </c>
      <c r="F168" s="49">
        <f>IFERROR(SUM(C168:E168),IF(Data!$B$2="",0,"-"))</f>
        <v>523.17165899999998</v>
      </c>
      <c r="G168" s="50">
        <f>IFERROR(F168-Annex!$B$10,IF(Data!$B$2="",0,"-"))</f>
        <v>96.563658999999973</v>
      </c>
      <c r="H168" s="50">
        <f>IFERROR(AVERAGE(INDEX(G:G,IFERROR(MATCH($B168-Annex!$B$12/60,$B:$B),2)):G168),IF(Data!$B$2="",0,"-"))</f>
        <v>97.015839571428543</v>
      </c>
      <c r="I168" s="50">
        <f>IFERROR(-14000*(G168-INDEX(G:G,IFERROR(MATCH($B168-Annex!$B$11/60,$B:$B),2)))/(60*($B168-INDEX($B:$B,IFERROR(MATCH($B168-Annex!$B$11/60,$B:$B),2)))),IF(Data!$B$2="",0,"-"))</f>
        <v>400.99558827297699</v>
      </c>
      <c r="J168" s="50">
        <f>IFERROR(-14000*(H168-INDEX(H:H,IFERROR(MATCH($B168-Annex!$B$13/60,$B:$B),2)))/(60*($B168-INDEX($B:$B,IFERROR(MATCH($B168-Annex!$B$13/60,$B:$B),2)))),IF(Data!$B$2="",0,"-"))</f>
        <v>657.03956269094328</v>
      </c>
      <c r="K168" s="20">
        <v>1866.92572</v>
      </c>
      <c r="L168" s="20">
        <v>126.053</v>
      </c>
      <c r="M168" s="20">
        <v>1277.184</v>
      </c>
      <c r="N168" s="20">
        <v>433.51299999999998</v>
      </c>
      <c r="O168" s="20">
        <v>9.8999999999999993E+37</v>
      </c>
      <c r="P168" s="20">
        <v>569.00900000000001</v>
      </c>
      <c r="Q168" s="20">
        <v>-67.096999999999994</v>
      </c>
      <c r="R168" s="20">
        <v>126.28100000000001</v>
      </c>
      <c r="S168" s="20">
        <v>-101.839</v>
      </c>
      <c r="T168" s="20">
        <v>395.36599999999999</v>
      </c>
      <c r="U168" s="20">
        <v>55.185000000000002</v>
      </c>
      <c r="V168" s="20">
        <v>392.65499999999997</v>
      </c>
      <c r="W168" s="20">
        <v>274.88499999999999</v>
      </c>
      <c r="X168" s="20">
        <v>9.8999999999999993E+37</v>
      </c>
      <c r="Y168" s="20">
        <v>-94.534999999999997</v>
      </c>
      <c r="Z168" s="20">
        <v>910.06399999999996</v>
      </c>
      <c r="AA168" s="20">
        <v>9.8999999999999993E+37</v>
      </c>
      <c r="AB168" s="20">
        <v>271.19799999999998</v>
      </c>
      <c r="AC168" s="20">
        <v>821.83</v>
      </c>
      <c r="AD168" s="20">
        <v>195.24799999999999</v>
      </c>
      <c r="AE168" s="20">
        <v>62.582000000000001</v>
      </c>
      <c r="AF168" s="20">
        <v>9.8999999999999993E+37</v>
      </c>
      <c r="AG168" s="20">
        <v>511.02300000000002</v>
      </c>
      <c r="AH168" s="50">
        <f>IFERROR(AVERAGE(INDEX(AL:AL,IFERROR(MATCH($B168-Annex!$B$4/60,$B:$B),2)):AL168),IF(Data!$B$2="",0,"-"))</f>
        <v>98.132476285261859</v>
      </c>
      <c r="AI168" s="50">
        <f>IFERROR(AVERAGE(INDEX(AM:AM,IFERROR(MATCH($B168-Annex!$B$4/60,$B:$B),2)):AM168),IF(Data!$B$2="",0,"-"))</f>
        <v>-9.5464285714285695E+35</v>
      </c>
      <c r="AJ168" s="50">
        <f>IFERROR(AVERAGE(INDEX(AN:AN,IFERROR(MATCH($B168-Annex!$B$4/60,$B:$B),2)):AN168),IF(Data!$B$2="",0,"-"))</f>
        <v>-35.707674447354023</v>
      </c>
      <c r="AK168" s="50">
        <f>IFERROR(AVERAGE(INDEX(AO:AO,IFERROR(MATCH($B168-Annex!$B$4/60,$B:$B),2)):AO168),IF(Data!$B$2="",0,"-"))</f>
        <v>-11.709886111077369</v>
      </c>
      <c r="AL168" s="50">
        <f>IFERROR((5.670373*10^-8*(AP168+273.15)^4+((Annex!$B$5+Annex!$B$6)*(AP168-L168)+Annex!$B$7*(AP168-INDEX(AP:AP,IFERROR(MATCH($B168-Annex!$B$9/60,$B:$B),2)))/(60*($B168-INDEX($B:$B,IFERROR(MATCH($B168-Annex!$B$9/60,$B:$B),2)))))/Annex!$B$8)/1000,IF(Data!$B$2="",0,"-"))</f>
        <v>71.969847088836914</v>
      </c>
      <c r="AM168" s="50">
        <f>IFERROR((5.670373*10^-8*(AQ168+273.15)^4+((Annex!$B$5+Annex!$B$6)*(AQ168-O168)+Annex!$B$7*(AQ168-INDEX(AQ:AQ,IFERROR(MATCH($B168-Annex!$B$9/60,$B:$B),2)))/(60*($B168-INDEX($B:$B,IFERROR(MATCH($B168-Annex!$B$9/60,$B:$B),2)))))/Annex!$B$8)/1000,IF(Data!$B$2="",0,"-"))</f>
        <v>-2.2274999999999997E+36</v>
      </c>
      <c r="AN168" s="50">
        <f>IFERROR((5.670373*10^-8*(AR168+273.15)^4+((Annex!$B$5+Annex!$B$6)*(AR168-R168)+Annex!$B$7*(AR168-INDEX(AR:AR,IFERROR(MATCH($B168-Annex!$B$9/60,$B:$B),2)))/(60*($B168-INDEX($B:$B,IFERROR(MATCH($B168-Annex!$B$9/60,$B:$B),2)))))/Annex!$B$8)/1000,IF(Data!$B$2="",0,"-"))</f>
        <v>-54.35724711453522</v>
      </c>
      <c r="AO168" s="50">
        <f>IFERROR((5.670373*10^-8*(AS168+273.15)^4+((Annex!$B$5+Annex!$B$6)*(AS168-U168)+Annex!$B$7*(AS168-INDEX(AS:AS,IFERROR(MATCH($B168-Annex!$B$9/60,$B:$B),2)))/(60*($B168-INDEX($B:$B,IFERROR(MATCH($B168-Annex!$B$9/60,$B:$B),2)))))/Annex!$B$8)/1000,IF(Data!$B$2="",0,"-"))</f>
        <v>-82.59170664155377</v>
      </c>
      <c r="AP168" s="20">
        <v>808.67</v>
      </c>
      <c r="AQ168" s="20">
        <v>359.459</v>
      </c>
      <c r="AR168" s="20">
        <v>-137.774</v>
      </c>
      <c r="AS168" s="20">
        <v>76.037999999999997</v>
      </c>
      <c r="AT168" s="20">
        <v>25.620999999999999</v>
      </c>
      <c r="AU168" s="20">
        <v>42.798999999999999</v>
      </c>
      <c r="AV168" s="20">
        <v>674.11300000000006</v>
      </c>
      <c r="AW168" s="50">
        <f>IFERROR(AVERAGE(INDEX(BC:BC,IFERROR(MATCH($B168-Annex!$B$4/60,$B:$B),2)):BC168),IF(Data!$B$2="",0,"-"))</f>
        <v>5.4469376790117275E+141</v>
      </c>
      <c r="AX168" s="50">
        <f>IFERROR(AVERAGE(INDEX(BD:BD,IFERROR(MATCH($B168-Annex!$B$4/60,$B:$B),2)):BD168),IF(Data!$B$2="",0,"-"))</f>
        <v>-9.5464285714285695E+35</v>
      </c>
      <c r="AY168" s="50">
        <f>IFERROR(AVERAGE(INDEX(BE:BE,IFERROR(MATCH($B168-Annex!$B$4/60,$B:$B),2)):BE168),IF(Data!$B$2="",0,"-"))</f>
        <v>54.513827053538762</v>
      </c>
      <c r="AZ168" s="50">
        <f>IFERROR(AVERAGE(INDEX(BF:BF,IFERROR(MATCH($B168-Annex!$B$4/60,$B:$B),2)):BF168),IF(Data!$B$2="",0,"-"))</f>
        <v>-7.0155030058678998</v>
      </c>
      <c r="BA168" s="50">
        <f>IFERROR(AVERAGE(INDEX(BG:BG,IFERROR(MATCH($B168-Annex!$B$4/60,$B:$B),2)):BG168),IF(Data!$B$2="",0,"-"))</f>
        <v>-2.2274999999999997E+36</v>
      </c>
      <c r="BB168" s="50">
        <f>IFERROR(AVERAGE(INDEX(BH:BH,IFERROR(MATCH($B168-Annex!$B$4/60,$B:$B),2)):BH168),IF(Data!$B$2="",0,"-"))</f>
        <v>-2.2274999999999997E+36</v>
      </c>
      <c r="BC168" s="50">
        <f>IFERROR((5.670373*10^-8*(BI168+273.15)^4+((Annex!$B$5+Annex!$B$6)*(BI168-L168)+Annex!$B$7*(BI168-INDEX(BI:BI,IFERROR(MATCH($B168-Annex!$B$9/60,$B:$B),2)))/(60*($B168-INDEX($B:$B,IFERROR(MATCH($B168-Annex!$B$9/60,$B:$B),2)))))/Annex!$B$8)/1000,IF(Data!$B$2="",0,"-"))</f>
        <v>5.4469376790117275E+141</v>
      </c>
      <c r="BD168" s="50">
        <f>IFERROR((5.670373*10^-8*(BJ168+273.15)^4+((Annex!$B$5+Annex!$B$6)*(BJ168-O168)+Annex!$B$7*(BJ168-INDEX(BJ:BJ,IFERROR(MATCH($B168-Annex!$B$9/60,$B:$B),2)))/(60*($B168-INDEX($B:$B,IFERROR(MATCH($B168-Annex!$B$9/60,$B:$B),2)))))/Annex!$B$8)/1000,IF(Data!$B$2="",0,"-"))</f>
        <v>-2.2274999999999997E+36</v>
      </c>
      <c r="BE168" s="50">
        <f>IFERROR((5.670373*10^-8*(BK168+273.15)^4+((Annex!$B$5+Annex!$B$6)*(BK168-R168)+Annex!$B$7*(BK168-INDEX(BK:BK,IFERROR(MATCH($B168-Annex!$B$9/60,$B:$B),2)))/(60*($B168-INDEX($B:$B,IFERROR(MATCH($B168-Annex!$B$9/60,$B:$B),2)))))/Annex!$B$8)/1000,IF(Data!$B$2="",0,"-"))</f>
        <v>171.848888918841</v>
      </c>
      <c r="BF168" s="50">
        <f>IFERROR((5.670373*10^-8*(BL168+273.15)^4+((Annex!$B$5+Annex!$B$6)*(BL168-U168)+Annex!$B$7*(BL168-INDEX(BL:BL,IFERROR(MATCH($B168-Annex!$B$9/60,$B:$B),2)))/(60*($B168-INDEX($B:$B,IFERROR(MATCH($B168-Annex!$B$9/60,$B:$B),2)))))/Annex!$B$8)/1000,IF(Data!$B$2="",0,"-"))</f>
        <v>-34.749704646197841</v>
      </c>
      <c r="BG168" s="50">
        <f>IFERROR((5.670373*10^-8*(BM168+273.15)^4+((Annex!$B$5+Annex!$B$6)*(BM168-X168)+Annex!$B$7*(BM168-INDEX(BM:BM,IFERROR(MATCH($B168-Annex!$B$9/60,$B:$B),2)))/(60*($B168-INDEX($B:$B,IFERROR(MATCH($B168-Annex!$B$9/60,$B:$B),2)))))/Annex!$B$8)/1000,IF(Data!$B$2="",0,"-"))</f>
        <v>-2.2274999999999997E+36</v>
      </c>
      <c r="BH168" s="50">
        <f>IFERROR((5.670373*10^-8*(BN168+273.15)^4+((Annex!$B$5+Annex!$B$6)*(BN168-AA168)+Annex!$B$7*(BN168-INDEX(BN:BN,IFERROR(MATCH($B168-Annex!$B$9/60,$B:$B),2)))/(60*($B168-INDEX($B:$B,IFERROR(MATCH($B168-Annex!$B$9/60,$B:$B),2)))))/Annex!$B$8)/1000,IF(Data!$B$2="",0,"-"))</f>
        <v>-2.2274999999999997E+36</v>
      </c>
      <c r="BI168" s="20">
        <v>9.8999999999999993E+37</v>
      </c>
      <c r="BJ168" s="20">
        <v>537.50199999999995</v>
      </c>
      <c r="BK168" s="20">
        <v>604.37900000000002</v>
      </c>
      <c r="BL168" s="20">
        <v>225.262</v>
      </c>
      <c r="BM168" s="20">
        <v>627.755</v>
      </c>
      <c r="BN168" s="20">
        <v>437.767</v>
      </c>
    </row>
    <row r="169" spans="1:66" x14ac:dyDescent="0.3">
      <c r="A169" s="5">
        <v>168</v>
      </c>
      <c r="B169" s="19">
        <v>14.869999999646097</v>
      </c>
      <c r="C169" s="20">
        <v>155.747412</v>
      </c>
      <c r="D169" s="20">
        <v>155.91732300000001</v>
      </c>
      <c r="E169" s="20">
        <v>211.01838100000001</v>
      </c>
      <c r="F169" s="49">
        <f>IFERROR(SUM(C169:E169),IF(Data!$B$2="",0,"-"))</f>
        <v>522.68311600000004</v>
      </c>
      <c r="G169" s="50">
        <f>IFERROR(F169-Annex!$B$10,IF(Data!$B$2="",0,"-"))</f>
        <v>96.075116000000037</v>
      </c>
      <c r="H169" s="50">
        <f>IFERROR(AVERAGE(INDEX(G:G,IFERROR(MATCH($B169-Annex!$B$12/60,$B:$B),2)):G169),IF(Data!$B$2="",0,"-"))</f>
        <v>97.057277714285718</v>
      </c>
      <c r="I169" s="50">
        <f>IFERROR(-14000*(G169-INDEX(G:G,IFERROR(MATCH($B169-Annex!$B$11/60,$B:$B),2)))/(60*($B169-INDEX($B:$B,IFERROR(MATCH($B169-Annex!$B$11/60,$B:$B),2)))),IF(Data!$B$2="",0,"-"))</f>
        <v>270.79218867452175</v>
      </c>
      <c r="J169" s="50">
        <f>IFERROR(-14000*(H169-INDEX(H:H,IFERROR(MATCH($B169-Annex!$B$13/60,$B:$B),2)))/(60*($B169-INDEX($B:$B,IFERROR(MATCH($B169-Annex!$B$13/60,$B:$B),2)))),IF(Data!$B$2="",0,"-"))</f>
        <v>506.59801518334456</v>
      </c>
      <c r="K169" s="20">
        <v>1904.8712800000001</v>
      </c>
      <c r="L169" s="20">
        <v>129.04300000000001</v>
      </c>
      <c r="M169" s="20">
        <v>183.58099999999999</v>
      </c>
      <c r="N169" s="20">
        <v>349.76100000000002</v>
      </c>
      <c r="O169" s="20">
        <v>9.8999999999999993E+37</v>
      </c>
      <c r="P169" s="20">
        <v>713.00199999999995</v>
      </c>
      <c r="Q169" s="20">
        <v>159.072</v>
      </c>
      <c r="R169" s="20">
        <v>159.851</v>
      </c>
      <c r="S169" s="20">
        <v>9.8999999999999993E+37</v>
      </c>
      <c r="T169" s="20">
        <v>106.56</v>
      </c>
      <c r="U169" s="20">
        <v>87.388999999999996</v>
      </c>
      <c r="V169" s="20">
        <v>320.64699999999999</v>
      </c>
      <c r="W169" s="20">
        <v>562.28700000000003</v>
      </c>
      <c r="X169" s="20">
        <v>9.8999999999999993E+37</v>
      </c>
      <c r="Y169" s="20">
        <v>91.433000000000007</v>
      </c>
      <c r="Z169" s="20">
        <v>851.95600000000002</v>
      </c>
      <c r="AA169" s="20">
        <v>9.8999999999999993E+37</v>
      </c>
      <c r="AB169" s="20">
        <v>-36.869</v>
      </c>
      <c r="AC169" s="20">
        <v>799.67600000000004</v>
      </c>
      <c r="AD169" s="20">
        <v>501.57400000000001</v>
      </c>
      <c r="AE169" s="20">
        <v>327.565</v>
      </c>
      <c r="AF169" s="20">
        <v>9.8999999999999993E+37</v>
      </c>
      <c r="AG169" s="20">
        <v>197.542</v>
      </c>
      <c r="AH169" s="50">
        <f>IFERROR(AVERAGE(INDEX(AL:AL,IFERROR(MATCH($B169-Annex!$B$4/60,$B:$B),2)):AL169),IF(Data!$B$2="",0,"-"))</f>
        <v>89.489584744027724</v>
      </c>
      <c r="AI169" s="50">
        <f>IFERROR(AVERAGE(INDEX(AM:AM,IFERROR(MATCH($B169-Annex!$B$4/60,$B:$B),2)):AM169),IF(Data!$B$2="",0,"-"))</f>
        <v>-1.2728571428571427E+36</v>
      </c>
      <c r="AJ169" s="50">
        <f>IFERROR(AVERAGE(INDEX(AN:AN,IFERROR(MATCH($B169-Annex!$B$4/60,$B:$B),2)):AN169),IF(Data!$B$2="",0,"-"))</f>
        <v>-12.157483370784577</v>
      </c>
      <c r="AK169" s="50">
        <f>IFERROR(AVERAGE(INDEX(AO:AO,IFERROR(MATCH($B169-Annex!$B$4/60,$B:$B),2)):AO169),IF(Data!$B$2="",0,"-"))</f>
        <v>7.7813395414453246E+140</v>
      </c>
      <c r="AL169" s="50">
        <f>IFERROR((5.670373*10^-8*(AP169+273.15)^4+((Annex!$B$5+Annex!$B$6)*(AP169-L169)+Annex!$B$7*(AP169-INDEX(AP:AP,IFERROR(MATCH($B169-Annex!$B$9/60,$B:$B),2)))/(60*($B169-INDEX($B:$B,IFERROR(MATCH($B169-Annex!$B$9/60,$B:$B),2)))))/Annex!$B$8)/1000,IF(Data!$B$2="",0,"-"))</f>
        <v>71.166608159247986</v>
      </c>
      <c r="AM169" s="50">
        <f>IFERROR((5.670373*10^-8*(AQ169+273.15)^4+((Annex!$B$5+Annex!$B$6)*(AQ169-O169)+Annex!$B$7*(AQ169-INDEX(AQ:AQ,IFERROR(MATCH($B169-Annex!$B$9/60,$B:$B),2)))/(60*($B169-INDEX($B:$B,IFERROR(MATCH($B169-Annex!$B$9/60,$B:$B),2)))))/Annex!$B$8)/1000,IF(Data!$B$2="",0,"-"))</f>
        <v>-2.2274999999999997E+36</v>
      </c>
      <c r="AN169" s="50">
        <f>IFERROR((5.670373*10^-8*(AR169+273.15)^4+((Annex!$B$5+Annex!$B$6)*(AR169-R169)+Annex!$B$7*(AR169-INDEX(AR:AR,IFERROR(MATCH($B169-Annex!$B$9/60,$B:$B),2)))/(60*($B169-INDEX($B:$B,IFERROR(MATCH($B169-Annex!$B$9/60,$B:$B),2)))))/Annex!$B$8)/1000,IF(Data!$B$2="",0,"-"))</f>
        <v>20.269773966194204</v>
      </c>
      <c r="AO169" s="50">
        <f>IFERROR((5.670373*10^-8*(AS169+273.15)^4+((Annex!$B$5+Annex!$B$6)*(AS169-U169)+Annex!$B$7*(AS169-INDEX(AS:AS,IFERROR(MATCH($B169-Annex!$B$9/60,$B:$B),2)))/(60*($B169-INDEX($B:$B,IFERROR(MATCH($B169-Annex!$B$9/60,$B:$B),2)))))/Annex!$B$8)/1000,IF(Data!$B$2="",0,"-"))</f>
        <v>5.4469376790117275E+141</v>
      </c>
      <c r="AP169" s="20">
        <v>793.05499999999995</v>
      </c>
      <c r="AQ169" s="20">
        <v>443.14100000000002</v>
      </c>
      <c r="AR169" s="20">
        <v>-21.614999999999998</v>
      </c>
      <c r="AS169" s="20">
        <v>9.8999999999999993E+37</v>
      </c>
      <c r="AT169" s="20">
        <v>25.164999999999999</v>
      </c>
      <c r="AU169" s="20">
        <v>43.423000000000002</v>
      </c>
      <c r="AV169" s="20">
        <v>688.69100000000003</v>
      </c>
      <c r="AW169" s="50">
        <f>IFERROR(AVERAGE(INDEX(BC:BC,IFERROR(MATCH($B169-Annex!$B$4/60,$B:$B),2)):BC169),IF(Data!$B$2="",0,"-"))</f>
        <v>5.4469376790117275E+141</v>
      </c>
      <c r="AX169" s="50">
        <f>IFERROR(AVERAGE(INDEX(BD:BD,IFERROR(MATCH($B169-Annex!$B$4/60,$B:$B),2)):BD169),IF(Data!$B$2="",0,"-"))</f>
        <v>-1.2728571428571427E+36</v>
      </c>
      <c r="AY169" s="50">
        <f>IFERROR(AVERAGE(INDEX(BE:BE,IFERROR(MATCH($B169-Annex!$B$4/60,$B:$B),2)):BE169),IF(Data!$B$2="",0,"-"))</f>
        <v>34.675742540693889</v>
      </c>
      <c r="AZ169" s="50">
        <f>IFERROR(AVERAGE(INDEX(BF:BF,IFERROR(MATCH($B169-Annex!$B$4/60,$B:$B),2)):BF169),IF(Data!$B$2="",0,"-"))</f>
        <v>-2.2818358200067785</v>
      </c>
      <c r="BA169" s="50">
        <f>IFERROR(AVERAGE(INDEX(BG:BG,IFERROR(MATCH($B169-Annex!$B$4/60,$B:$B),2)):BG169),IF(Data!$B$2="",0,"-"))</f>
        <v>-2.2274999999999997E+36</v>
      </c>
      <c r="BB169" s="50">
        <f>IFERROR(AVERAGE(INDEX(BH:BH,IFERROR(MATCH($B169-Annex!$B$4/60,$B:$B),2)):BH169),IF(Data!$B$2="",0,"-"))</f>
        <v>-2.2274999999999997E+36</v>
      </c>
      <c r="BC169" s="50">
        <f>IFERROR((5.670373*10^-8*(BI169+273.15)^4+((Annex!$B$5+Annex!$B$6)*(BI169-L169)+Annex!$B$7*(BI169-INDEX(BI:BI,IFERROR(MATCH($B169-Annex!$B$9/60,$B:$B),2)))/(60*($B169-INDEX($B:$B,IFERROR(MATCH($B169-Annex!$B$9/60,$B:$B),2)))))/Annex!$B$8)/1000,IF(Data!$B$2="",0,"-"))</f>
        <v>5.4469376790117275E+141</v>
      </c>
      <c r="BD169" s="50">
        <f>IFERROR((5.670373*10^-8*(BJ169+273.15)^4+((Annex!$B$5+Annex!$B$6)*(BJ169-O169)+Annex!$B$7*(BJ169-INDEX(BJ:BJ,IFERROR(MATCH($B169-Annex!$B$9/60,$B:$B),2)))/(60*($B169-INDEX($B:$B,IFERROR(MATCH($B169-Annex!$B$9/60,$B:$B),2)))))/Annex!$B$8)/1000,IF(Data!$B$2="",0,"-"))</f>
        <v>-2.2274999999999997E+36</v>
      </c>
      <c r="BE169" s="50">
        <f>IFERROR((5.670373*10^-8*(BK169+273.15)^4+((Annex!$B$5+Annex!$B$6)*(BK169-R169)+Annex!$B$7*(BK169-INDEX(BK:BK,IFERROR(MATCH($B169-Annex!$B$9/60,$B:$B),2)))/(60*($B169-INDEX($B:$B,IFERROR(MATCH($B169-Annex!$B$9/60,$B:$B),2)))))/Annex!$B$8)/1000,IF(Data!$B$2="",0,"-"))</f>
        <v>29.130892835182042</v>
      </c>
      <c r="BF169" s="50">
        <f>IFERROR((5.670373*10^-8*(BL169+273.15)^4+((Annex!$B$5+Annex!$B$6)*(BL169-U169)+Annex!$B$7*(BL169-INDEX(BL:BL,IFERROR(MATCH($B169-Annex!$B$9/60,$B:$B),2)))/(60*($B169-INDEX($B:$B,IFERROR(MATCH($B169-Annex!$B$9/60,$B:$B),2)))))/Annex!$B$8)/1000,IF(Data!$B$2="",0,"-"))</f>
        <v>71.599647285771738</v>
      </c>
      <c r="BG169" s="50">
        <f>IFERROR((5.670373*10^-8*(BM169+273.15)^4+((Annex!$B$5+Annex!$B$6)*(BM169-X169)+Annex!$B$7*(BM169-INDEX(BM:BM,IFERROR(MATCH($B169-Annex!$B$9/60,$B:$B),2)))/(60*($B169-INDEX($B:$B,IFERROR(MATCH($B169-Annex!$B$9/60,$B:$B),2)))))/Annex!$B$8)/1000,IF(Data!$B$2="",0,"-"))</f>
        <v>-2.2274999999999997E+36</v>
      </c>
      <c r="BH169" s="50">
        <f>IFERROR((5.670373*10^-8*(BN169+273.15)^4+((Annex!$B$5+Annex!$B$6)*(BN169-AA169)+Annex!$B$7*(BN169-INDEX(BN:BN,IFERROR(MATCH($B169-Annex!$B$9/60,$B:$B),2)))/(60*($B169-INDEX($B:$B,IFERROR(MATCH($B169-Annex!$B$9/60,$B:$B),2)))))/Annex!$B$8)/1000,IF(Data!$B$2="",0,"-"))</f>
        <v>-2.2274999999999997E+36</v>
      </c>
      <c r="BI169" s="20">
        <v>9.8999999999999993E+37</v>
      </c>
      <c r="BJ169" s="20">
        <v>456.58800000000002</v>
      </c>
      <c r="BK169" s="20">
        <v>465.81700000000001</v>
      </c>
      <c r="BL169" s="20">
        <v>279.21300000000002</v>
      </c>
      <c r="BM169" s="20">
        <v>313.13499999999999</v>
      </c>
      <c r="BN169" s="20">
        <v>608.09299999999996</v>
      </c>
    </row>
    <row r="170" spans="1:66" x14ac:dyDescent="0.3">
      <c r="A170" s="5">
        <v>169</v>
      </c>
      <c r="B170" s="19">
        <v>14.955666675232351</v>
      </c>
      <c r="C170" s="20">
        <v>158.55445900000001</v>
      </c>
      <c r="D170" s="20">
        <v>157.93054100000001</v>
      </c>
      <c r="E170" s="20">
        <v>212.283039</v>
      </c>
      <c r="F170" s="49">
        <f>IFERROR(SUM(C170:E170),IF(Data!$B$2="",0,"-"))</f>
        <v>528.76803900000004</v>
      </c>
      <c r="G170" s="50">
        <f>IFERROR(F170-Annex!$B$10,IF(Data!$B$2="",0,"-"))</f>
        <v>102.16003900000004</v>
      </c>
      <c r="H170" s="50">
        <f>IFERROR(AVERAGE(INDEX(G:G,IFERROR(MATCH($B170-Annex!$B$12/60,$B:$B),2)):G170),IF(Data!$B$2="",0,"-"))</f>
        <v>97.692959428571413</v>
      </c>
      <c r="I170" s="50">
        <f>IFERROR(-14000*(G170-INDEX(G:G,IFERROR(MATCH($B170-Annex!$B$11/60,$B:$B),2)))/(60*($B170-INDEX($B:$B,IFERROR(MATCH($B170-Annex!$B$11/60,$B:$B),2)))),IF(Data!$B$2="",0,"-"))</f>
        <v>-1238.2200612619069</v>
      </c>
      <c r="J170" s="50">
        <f>IFERROR(-14000*(H170-INDEX(H:H,IFERROR(MATCH($B170-Annex!$B$13/60,$B:$B),2)))/(60*($B170-INDEX($B:$B,IFERROR(MATCH($B170-Annex!$B$13/60,$B:$B),2)))),IF(Data!$B$2="",0,"-"))</f>
        <v>227.59700650385761</v>
      </c>
      <c r="K170" s="20">
        <v>1481.45226</v>
      </c>
      <c r="L170" s="20">
        <v>70.105999999999995</v>
      </c>
      <c r="M170" s="20">
        <v>106.78400000000001</v>
      </c>
      <c r="N170" s="20">
        <v>-86.334999999999994</v>
      </c>
      <c r="O170" s="20">
        <v>-71.718999999999994</v>
      </c>
      <c r="P170" s="20">
        <v>257.17599999999999</v>
      </c>
      <c r="Q170" s="20">
        <v>417.41800000000001</v>
      </c>
      <c r="R170" s="20">
        <v>28.797999999999998</v>
      </c>
      <c r="S170" s="20">
        <v>371.52800000000002</v>
      </c>
      <c r="T170" s="20">
        <v>159.32</v>
      </c>
      <c r="U170" s="20">
        <v>237.25800000000001</v>
      </c>
      <c r="V170" s="20">
        <v>-135.75899999999999</v>
      </c>
      <c r="W170" s="20">
        <v>168.25899999999999</v>
      </c>
      <c r="X170" s="20">
        <v>9.8999999999999993E+37</v>
      </c>
      <c r="Y170" s="20">
        <v>395.90499999999997</v>
      </c>
      <c r="Z170" s="20">
        <v>1354.848</v>
      </c>
      <c r="AA170" s="20">
        <v>9.8999999999999993E+37</v>
      </c>
      <c r="AB170" s="20">
        <v>48.481999999999999</v>
      </c>
      <c r="AC170" s="20">
        <v>300.214</v>
      </c>
      <c r="AD170" s="20">
        <v>43.231999999999999</v>
      </c>
      <c r="AE170" s="20">
        <v>609.48199999999997</v>
      </c>
      <c r="AF170" s="20">
        <v>303.57600000000002</v>
      </c>
      <c r="AG170" s="20">
        <v>296.92099999999999</v>
      </c>
      <c r="AH170" s="50">
        <f>IFERROR(AVERAGE(INDEX(AL:AL,IFERROR(MATCH($B170-Annex!$B$4/60,$B:$B),2)):AL170),IF(Data!$B$2="",0,"-"))</f>
        <v>81.039530271433179</v>
      </c>
      <c r="AI170" s="50">
        <f>IFERROR(AVERAGE(INDEX(AM:AM,IFERROR(MATCH($B170-Annex!$B$4/60,$B:$B),2)):AM170),IF(Data!$B$2="",0,"-"))</f>
        <v>-9.5464285714285695E+35</v>
      </c>
      <c r="AJ170" s="50">
        <f>IFERROR(AVERAGE(INDEX(AN:AN,IFERROR(MATCH($B170-Annex!$B$4/60,$B:$B),2)):AN170),IF(Data!$B$2="",0,"-"))</f>
        <v>26.799860281864532</v>
      </c>
      <c r="AK170" s="50">
        <f>IFERROR(AVERAGE(INDEX(AO:AO,IFERROR(MATCH($B170-Annex!$B$4/60,$B:$B),2)):AO170),IF(Data!$B$2="",0,"-"))</f>
        <v>7.7813395414453246E+140</v>
      </c>
      <c r="AL170" s="50">
        <f>IFERROR((5.670373*10^-8*(AP170+273.15)^4+((Annex!$B$5+Annex!$B$6)*(AP170-L170)+Annex!$B$7*(AP170-INDEX(AP:AP,IFERROR(MATCH($B170-Annex!$B$9/60,$B:$B),2)))/(60*($B170-INDEX($B:$B,IFERROR(MATCH($B170-Annex!$B$9/60,$B:$B),2)))))/Annex!$B$8)/1000,IF(Data!$B$2="",0,"-"))</f>
        <v>68.076326827112297</v>
      </c>
      <c r="AM170" s="50">
        <f>IFERROR((5.670373*10^-8*(AQ170+273.15)^4+((Annex!$B$5+Annex!$B$6)*(AQ170-O170)+Annex!$B$7*(AQ170-INDEX(AQ:AQ,IFERROR(MATCH($B170-Annex!$B$9/60,$B:$B),2)))/(60*($B170-INDEX($B:$B,IFERROR(MATCH($B170-Annex!$B$9/60,$B:$B),2)))))/Annex!$B$8)/1000,IF(Data!$B$2="",0,"-"))</f>
        <v>-166.72996223953635</v>
      </c>
      <c r="AN170" s="50">
        <f>IFERROR((5.670373*10^-8*(AR170+273.15)^4+((Annex!$B$5+Annex!$B$6)*(AR170-R170)+Annex!$B$7*(AR170-INDEX(AR:AR,IFERROR(MATCH($B170-Annex!$B$9/60,$B:$B),2)))/(60*($B170-INDEX($B:$B,IFERROR(MATCH($B170-Annex!$B$9/60,$B:$B),2)))))/Annex!$B$8)/1000,IF(Data!$B$2="",0,"-"))</f>
        <v>197.62213514759736</v>
      </c>
      <c r="AO170" s="50">
        <f>IFERROR((5.670373*10^-8*(AS170+273.15)^4+((Annex!$B$5+Annex!$B$6)*(AS170-U170)+Annex!$B$7*(AS170-INDEX(AS:AS,IFERROR(MATCH($B170-Annex!$B$9/60,$B:$B),2)))/(60*($B170-INDEX($B:$B,IFERROR(MATCH($B170-Annex!$B$9/60,$B:$B),2)))))/Annex!$B$8)/1000,IF(Data!$B$2="",0,"-"))</f>
        <v>-30.28595328830302</v>
      </c>
      <c r="AP170" s="20">
        <v>775.44299999999998</v>
      </c>
      <c r="AQ170" s="20">
        <v>15.795</v>
      </c>
      <c r="AR170" s="20">
        <v>245.60900000000001</v>
      </c>
      <c r="AS170" s="20">
        <v>23.375</v>
      </c>
      <c r="AT170" s="20">
        <v>24.744</v>
      </c>
      <c r="AU170" s="20">
        <v>44.204000000000001</v>
      </c>
      <c r="AV170" s="20">
        <v>379.66</v>
      </c>
      <c r="AW170" s="50">
        <f>IFERROR(AVERAGE(INDEX(BC:BC,IFERROR(MATCH($B170-Annex!$B$4/60,$B:$B),2)):BC170),IF(Data!$B$2="",0,"-"))</f>
        <v>5.4469376790117275E+141</v>
      </c>
      <c r="AX170" s="50">
        <f>IFERROR(AVERAGE(INDEX(BD:BD,IFERROR(MATCH($B170-Annex!$B$4/60,$B:$B),2)):BD170),IF(Data!$B$2="",0,"-"))</f>
        <v>-9.5464285714285695E+35</v>
      </c>
      <c r="AY170" s="50">
        <f>IFERROR(AVERAGE(INDEX(BE:BE,IFERROR(MATCH($B170-Annex!$B$4/60,$B:$B),2)):BE170),IF(Data!$B$2="",0,"-"))</f>
        <v>3.5602000075352129</v>
      </c>
      <c r="AZ170" s="50">
        <f>IFERROR(AVERAGE(INDEX(BF:BF,IFERROR(MATCH($B170-Annex!$B$4/60,$B:$B),2)):BF170),IF(Data!$B$2="",0,"-"))</f>
        <v>8.170125642108701</v>
      </c>
      <c r="BA170" s="50">
        <f>IFERROR(AVERAGE(INDEX(BG:BG,IFERROR(MATCH($B170-Annex!$B$4/60,$B:$B),2)):BG170),IF(Data!$B$2="",0,"-"))</f>
        <v>-2.2274999999999997E+36</v>
      </c>
      <c r="BB170" s="50">
        <f>IFERROR(AVERAGE(INDEX(BH:BH,IFERROR(MATCH($B170-Annex!$B$4/60,$B:$B),2)):BH170),IF(Data!$B$2="",0,"-"))</f>
        <v>-2.2274999999999997E+36</v>
      </c>
      <c r="BC170" s="50">
        <f>IFERROR((5.670373*10^-8*(BI170+273.15)^4+((Annex!$B$5+Annex!$B$6)*(BI170-L170)+Annex!$B$7*(BI170-INDEX(BI:BI,IFERROR(MATCH($B170-Annex!$B$9/60,$B:$B),2)))/(60*($B170-INDEX($B:$B,IFERROR(MATCH($B170-Annex!$B$9/60,$B:$B),2)))))/Annex!$B$8)/1000,IF(Data!$B$2="",0,"-"))</f>
        <v>5.4469376790117275E+141</v>
      </c>
      <c r="BD170" s="50">
        <f>IFERROR((5.670373*10^-8*(BJ170+273.15)^4+((Annex!$B$5+Annex!$B$6)*(BJ170-O170)+Annex!$B$7*(BJ170-INDEX(BJ:BJ,IFERROR(MATCH($B170-Annex!$B$9/60,$B:$B),2)))/(60*($B170-INDEX($B:$B,IFERROR(MATCH($B170-Annex!$B$9/60,$B:$B),2)))))/Annex!$B$8)/1000,IF(Data!$B$2="",0,"-"))</f>
        <v>305.89259399304962</v>
      </c>
      <c r="BE170" s="50">
        <f>IFERROR((5.670373*10^-8*(BK170+273.15)^4+((Annex!$B$5+Annex!$B$6)*(BK170-R170)+Annex!$B$7*(BK170-INDEX(BK:BK,IFERROR(MATCH($B170-Annex!$B$9/60,$B:$B),2)))/(60*($B170-INDEX($B:$B,IFERROR(MATCH($B170-Annex!$B$9/60,$B:$B),2)))))/Annex!$B$8)/1000,IF(Data!$B$2="",0,"-"))</f>
        <v>-138.66656604017783</v>
      </c>
      <c r="BF170" s="50">
        <f>IFERROR((5.670373*10^-8*(BL170+273.15)^4+((Annex!$B$5+Annex!$B$6)*(BL170-U170)+Annex!$B$7*(BL170-INDEX(BL:BL,IFERROR(MATCH($B170-Annex!$B$9/60,$B:$B),2)))/(60*($B170-INDEX($B:$B,IFERROR(MATCH($B170-Annex!$B$9/60,$B:$B),2)))))/Annex!$B$8)/1000,IF(Data!$B$2="",0,"-"))</f>
        <v>156.56111996606057</v>
      </c>
      <c r="BG170" s="50">
        <f>IFERROR((5.670373*10^-8*(BM170+273.15)^4+((Annex!$B$5+Annex!$B$6)*(BM170-X170)+Annex!$B$7*(BM170-INDEX(BM:BM,IFERROR(MATCH($B170-Annex!$B$9/60,$B:$B),2)))/(60*($B170-INDEX($B:$B,IFERROR(MATCH($B170-Annex!$B$9/60,$B:$B),2)))))/Annex!$B$8)/1000,IF(Data!$B$2="",0,"-"))</f>
        <v>-2.2274999999999997E+36</v>
      </c>
      <c r="BH170" s="50">
        <f>IFERROR((5.670373*10^-8*(BN170+273.15)^4+((Annex!$B$5+Annex!$B$6)*(BN170-AA170)+Annex!$B$7*(BN170-INDEX(BN:BN,IFERROR(MATCH($B170-Annex!$B$9/60,$B:$B),2)))/(60*($B170-INDEX($B:$B,IFERROR(MATCH($B170-Annex!$B$9/60,$B:$B),2)))))/Annex!$B$8)/1000,IF(Data!$B$2="",0,"-"))</f>
        <v>-2.2274999999999997E+36</v>
      </c>
      <c r="BI170" s="20">
        <v>9.8999999999999993E+37</v>
      </c>
      <c r="BJ170" s="20">
        <v>898.02499999999998</v>
      </c>
      <c r="BK170" s="20">
        <v>297.98399999999998</v>
      </c>
      <c r="BL170" s="20">
        <v>492.24299999999999</v>
      </c>
      <c r="BM170" s="20">
        <v>407.78800000000001</v>
      </c>
      <c r="BN170" s="20">
        <v>312.69099999999997</v>
      </c>
    </row>
    <row r="171" spans="1:66" x14ac:dyDescent="0.3">
      <c r="A171" s="5">
        <v>170</v>
      </c>
      <c r="B171" s="19">
        <v>15.03900000709109</v>
      </c>
      <c r="C171" s="20">
        <v>159.957988</v>
      </c>
      <c r="D171" s="20">
        <v>160.94468599999999</v>
      </c>
      <c r="E171" s="20">
        <v>212.903143</v>
      </c>
      <c r="F171" s="49">
        <f>IFERROR(SUM(C171:E171),IF(Data!$B$2="",0,"-"))</f>
        <v>533.80581699999993</v>
      </c>
      <c r="G171" s="50">
        <f>IFERROR(F171-Annex!$B$10,IF(Data!$B$2="",0,"-"))</f>
        <v>107.19781699999993</v>
      </c>
      <c r="H171" s="50">
        <f>IFERROR(AVERAGE(INDEX(G:G,IFERROR(MATCH($B171-Annex!$B$12/60,$B:$B),2)):G171),IF(Data!$B$2="",0,"-"))</f>
        <v>99.019001714285722</v>
      </c>
      <c r="I171" s="50">
        <f>IFERROR(-14000*(G171-INDEX(G:G,IFERROR(MATCH($B171-Annex!$B$11/60,$B:$B),2)))/(60*($B171-INDEX($B:$B,IFERROR(MATCH($B171-Annex!$B$11/60,$B:$B),2)))),IF(Data!$B$2="",0,"-"))</f>
        <v>-2653.6443051464771</v>
      </c>
      <c r="J171" s="50">
        <f>IFERROR(-14000*(H171-INDEX(H:H,IFERROR(MATCH($B171-Annex!$B$13/60,$B:$B),2)))/(60*($B171-INDEX($B:$B,IFERROR(MATCH($B171-Annex!$B$13/60,$B:$B),2)))),IF(Data!$B$2="",0,"-"))</f>
        <v>-222.79782580748488</v>
      </c>
      <c r="K171" s="20">
        <v>1610.86376</v>
      </c>
      <c r="L171" s="20">
        <v>73.902000000000001</v>
      </c>
      <c r="M171" s="20">
        <v>613.22900000000004</v>
      </c>
      <c r="N171" s="20">
        <v>65.043999999999997</v>
      </c>
      <c r="O171" s="20">
        <v>9.8999999999999993E+37</v>
      </c>
      <c r="P171" s="20">
        <v>538.08600000000001</v>
      </c>
      <c r="Q171" s="20">
        <v>441.80200000000002</v>
      </c>
      <c r="R171" s="20">
        <v>-5.6360000000000001</v>
      </c>
      <c r="S171" s="20">
        <v>134.27199999999999</v>
      </c>
      <c r="T171" s="20">
        <v>7.657</v>
      </c>
      <c r="U171" s="20">
        <v>92.873000000000005</v>
      </c>
      <c r="V171" s="20">
        <v>5.5460000000000003</v>
      </c>
      <c r="W171" s="20">
        <v>444.39499999999998</v>
      </c>
      <c r="X171" s="20">
        <v>9.8999999999999993E+37</v>
      </c>
      <c r="Y171" s="20">
        <v>427.68299999999999</v>
      </c>
      <c r="Z171" s="20">
        <v>1018.5890000000001</v>
      </c>
      <c r="AA171" s="20">
        <v>9.8999999999999993E+37</v>
      </c>
      <c r="AB171" s="20">
        <v>-3.9359999999999999</v>
      </c>
      <c r="AC171" s="20">
        <v>429.98</v>
      </c>
      <c r="AD171" s="20">
        <v>381.87200000000001</v>
      </c>
      <c r="AE171" s="20">
        <v>644.59500000000003</v>
      </c>
      <c r="AF171" s="20">
        <v>74.037999999999997</v>
      </c>
      <c r="AG171" s="20">
        <v>145.36199999999999</v>
      </c>
      <c r="AH171" s="50">
        <f>IFERROR(AVERAGE(INDEX(AL:AL,IFERROR(MATCH($B171-Annex!$B$4/60,$B:$B),2)):AL171),IF(Data!$B$2="",0,"-"))</f>
        <v>72.022407318413599</v>
      </c>
      <c r="AI171" s="50">
        <f>IFERROR(AVERAGE(INDEX(AM:AM,IFERROR(MATCH($B171-Annex!$B$4/60,$B:$B),2)):AM171),IF(Data!$B$2="",0,"-"))</f>
        <v>-9.5464285714285695E+35</v>
      </c>
      <c r="AJ171" s="50">
        <f>IFERROR(AVERAGE(INDEX(AN:AN,IFERROR(MATCH($B171-Annex!$B$4/60,$B:$B),2)):AN171),IF(Data!$B$2="",0,"-"))</f>
        <v>47.606801077170758</v>
      </c>
      <c r="AK171" s="50">
        <f>IFERROR(AVERAGE(INDEX(AO:AO,IFERROR(MATCH($B171-Annex!$B$4/60,$B:$B),2)):AO171),IF(Data!$B$2="",0,"-"))</f>
        <v>7.7813395414453246E+140</v>
      </c>
      <c r="AL171" s="50">
        <f>IFERROR((5.670373*10^-8*(AP171+273.15)^4+((Annex!$B$5+Annex!$B$6)*(AP171-L171)+Annex!$B$7*(AP171-INDEX(AP:AP,IFERROR(MATCH($B171-Annex!$B$9/60,$B:$B),2)))/(60*($B171-INDEX($B:$B,IFERROR(MATCH($B171-Annex!$B$9/60,$B:$B),2)))))/Annex!$B$8)/1000,IF(Data!$B$2="",0,"-"))</f>
        <v>46.903546964629079</v>
      </c>
      <c r="AM171" s="50">
        <f>IFERROR((5.670373*10^-8*(AQ171+273.15)^4+((Annex!$B$5+Annex!$B$6)*(AQ171-O171)+Annex!$B$7*(AQ171-INDEX(AQ:AQ,IFERROR(MATCH($B171-Annex!$B$9/60,$B:$B),2)))/(60*($B171-INDEX($B:$B,IFERROR(MATCH($B171-Annex!$B$9/60,$B:$B),2)))))/Annex!$B$8)/1000,IF(Data!$B$2="",0,"-"))</f>
        <v>-2.2274999999999997E+36</v>
      </c>
      <c r="AN171" s="50">
        <f>IFERROR((5.670373*10^-8*(AR171+273.15)^4+((Annex!$B$5+Annex!$B$6)*(AR171-R171)+Annex!$B$7*(AR171-INDEX(AR:AR,IFERROR(MATCH($B171-Annex!$B$9/60,$B:$B),2)))/(60*($B171-INDEX($B:$B,IFERROR(MATCH($B171-Annex!$B$9/60,$B:$B),2)))))/Annex!$B$8)/1000,IF(Data!$B$2="",0,"-"))</f>
        <v>123.67217683790632</v>
      </c>
      <c r="AO171" s="50">
        <f>IFERROR((5.670373*10^-8*(AS171+273.15)^4+((Annex!$B$5+Annex!$B$6)*(AS171-U171)+Annex!$B$7*(AS171-INDEX(AS:AS,IFERROR(MATCH($B171-Annex!$B$9/60,$B:$B),2)))/(60*($B171-INDEX($B:$B,IFERROR(MATCH($B171-Annex!$B$9/60,$B:$B),2)))))/Annex!$B$8)/1000,IF(Data!$B$2="",0,"-"))</f>
        <v>-5.1257394191651328E+37</v>
      </c>
      <c r="AP171" s="20">
        <v>739.53599999999994</v>
      </c>
      <c r="AQ171" s="20">
        <v>81.983999999999995</v>
      </c>
      <c r="AR171" s="20">
        <v>202.59</v>
      </c>
      <c r="AS171" s="20">
        <v>-27.937999999999999</v>
      </c>
      <c r="AT171" s="20">
        <v>26.271000000000001</v>
      </c>
      <c r="AU171" s="20">
        <v>44.585000000000001</v>
      </c>
      <c r="AV171" s="20">
        <v>291.35899999999998</v>
      </c>
      <c r="AW171" s="50">
        <f>IFERROR(AVERAGE(INDEX(BC:BC,IFERROR(MATCH($B171-Annex!$B$4/60,$B:$B),2)):BC171),IF(Data!$B$2="",0,"-"))</f>
        <v>5.4469376790117275E+141</v>
      </c>
      <c r="AX171" s="50">
        <f>IFERROR(AVERAGE(INDEX(BD:BD,IFERROR(MATCH($B171-Annex!$B$4/60,$B:$B),2)):BD171),IF(Data!$B$2="",0,"-"))</f>
        <v>-9.5464285714285695E+35</v>
      </c>
      <c r="AY171" s="50">
        <f>IFERROR(AVERAGE(INDEX(BE:BE,IFERROR(MATCH($B171-Annex!$B$4/60,$B:$B),2)):BE171),IF(Data!$B$2="",0,"-"))</f>
        <v>-2.1221194993771015</v>
      </c>
      <c r="AZ171" s="50">
        <f>IFERROR(AVERAGE(INDEX(BF:BF,IFERROR(MATCH($B171-Annex!$B$4/60,$B:$B),2)):BF171),IF(Data!$B$2="",0,"-"))</f>
        <v>26.399307923983972</v>
      </c>
      <c r="BA171" s="50">
        <f>IFERROR(AVERAGE(INDEX(BG:BG,IFERROR(MATCH($B171-Annex!$B$4/60,$B:$B),2)):BG171),IF(Data!$B$2="",0,"-"))</f>
        <v>-2.2274999999999997E+36</v>
      </c>
      <c r="BB171" s="50">
        <f>IFERROR(AVERAGE(INDEX(BH:BH,IFERROR(MATCH($B171-Annex!$B$4/60,$B:$B),2)):BH171),IF(Data!$B$2="",0,"-"))</f>
        <v>-2.2274999999999997E+36</v>
      </c>
      <c r="BC171" s="50">
        <f>IFERROR((5.670373*10^-8*(BI171+273.15)^4+((Annex!$B$5+Annex!$B$6)*(BI171-L171)+Annex!$B$7*(BI171-INDEX(BI:BI,IFERROR(MATCH($B171-Annex!$B$9/60,$B:$B),2)))/(60*($B171-INDEX($B:$B,IFERROR(MATCH($B171-Annex!$B$9/60,$B:$B),2)))))/Annex!$B$8)/1000,IF(Data!$B$2="",0,"-"))</f>
        <v>5.4469376790117275E+141</v>
      </c>
      <c r="BD171" s="50">
        <f>IFERROR((5.670373*10^-8*(BJ171+273.15)^4+((Annex!$B$5+Annex!$B$6)*(BJ171-O171)+Annex!$B$7*(BJ171-INDEX(BJ:BJ,IFERROR(MATCH($B171-Annex!$B$9/60,$B:$B),2)))/(60*($B171-INDEX($B:$B,IFERROR(MATCH($B171-Annex!$B$9/60,$B:$B),2)))))/Annex!$B$8)/1000,IF(Data!$B$2="",0,"-"))</f>
        <v>-2.2274999999999997E+36</v>
      </c>
      <c r="BE171" s="50">
        <f>IFERROR((5.670373*10^-8*(BK171+273.15)^4+((Annex!$B$5+Annex!$B$6)*(BK171-R171)+Annex!$B$7*(BK171-INDEX(BK:BK,IFERROR(MATCH($B171-Annex!$B$9/60,$B:$B),2)))/(60*($B171-INDEX($B:$B,IFERROR(MATCH($B171-Annex!$B$9/60,$B:$B),2)))))/Annex!$B$8)/1000,IF(Data!$B$2="",0,"-"))</f>
        <v>7.5352460381800821</v>
      </c>
      <c r="BF171" s="50">
        <f>IFERROR((5.670373*10^-8*(BL171+273.15)^4+((Annex!$B$5+Annex!$B$6)*(BL171-U171)+Annex!$B$7*(BL171-INDEX(BL:BL,IFERROR(MATCH($B171-Annex!$B$9/60,$B:$B),2)))/(60*($B171-INDEX($B:$B,IFERROR(MATCH($B171-Annex!$B$9/60,$B:$B),2)))))/Annex!$B$8)/1000,IF(Data!$B$2="",0,"-"))</f>
        <v>115.41728936586735</v>
      </c>
      <c r="BG171" s="50">
        <f>IFERROR((5.670373*10^-8*(BM171+273.15)^4+((Annex!$B$5+Annex!$B$6)*(BM171-X171)+Annex!$B$7*(BM171-INDEX(BM:BM,IFERROR(MATCH($B171-Annex!$B$9/60,$B:$B),2)))/(60*($B171-INDEX($B:$B,IFERROR(MATCH($B171-Annex!$B$9/60,$B:$B),2)))))/Annex!$B$8)/1000,IF(Data!$B$2="",0,"-"))</f>
        <v>-2.2274999999999997E+36</v>
      </c>
      <c r="BH171" s="50">
        <f>IFERROR((5.670373*10^-8*(BN171+273.15)^4+((Annex!$B$5+Annex!$B$6)*(BN171-AA171)+Annex!$B$7*(BN171-INDEX(BN:BN,IFERROR(MATCH($B171-Annex!$B$9/60,$B:$B),2)))/(60*($B171-INDEX($B:$B,IFERROR(MATCH($B171-Annex!$B$9/60,$B:$B),2)))))/Annex!$B$8)/1000,IF(Data!$B$2="",0,"-"))</f>
        <v>-2.2274999999999997E+36</v>
      </c>
      <c r="BI171" s="20">
        <v>9.8999999999999993E+37</v>
      </c>
      <c r="BJ171" s="20">
        <v>697.72900000000004</v>
      </c>
      <c r="BK171" s="20">
        <v>433.899</v>
      </c>
      <c r="BL171" s="20">
        <v>455.50200000000001</v>
      </c>
      <c r="BM171" s="20">
        <v>469.44499999999999</v>
      </c>
      <c r="BN171" s="20">
        <v>471.36700000000002</v>
      </c>
    </row>
    <row r="172" spans="1:66" x14ac:dyDescent="0.3">
      <c r="A172" s="5">
        <v>171</v>
      </c>
      <c r="B172" s="19">
        <v>15.122666666284204</v>
      </c>
      <c r="C172" s="20">
        <v>163.13445200000001</v>
      </c>
      <c r="D172" s="20">
        <v>161.124664</v>
      </c>
      <c r="E172" s="20">
        <v>214.52308300000001</v>
      </c>
      <c r="F172" s="49">
        <f>IFERROR(SUM(C172:E172),IF(Data!$B$2="",0,"-"))</f>
        <v>538.78219899999999</v>
      </c>
      <c r="G172" s="50">
        <f>IFERROR(F172-Annex!$B$10,IF(Data!$B$2="",0,"-"))</f>
        <v>112.17419899999999</v>
      </c>
      <c r="H172" s="50">
        <f>IFERROR(AVERAGE(INDEX(G:G,IFERROR(MATCH($B172-Annex!$B$12/60,$B:$B),2)):G172),IF(Data!$B$2="",0,"-"))</f>
        <v>101.16071371428572</v>
      </c>
      <c r="I172" s="50">
        <f>IFERROR(-14000*(G172-INDEX(G:G,IFERROR(MATCH($B172-Annex!$B$11/60,$B:$B),2)))/(60*($B172-INDEX($B:$B,IFERROR(MATCH($B172-Annex!$B$11/60,$B:$B),2)))),IF(Data!$B$2="",0,"-"))</f>
        <v>-4039.933651388636</v>
      </c>
      <c r="J172" s="50">
        <f>IFERROR(-14000*(H172-INDEX(H:H,IFERROR(MATCH($B172-Annex!$B$13/60,$B:$B),2)))/(60*($B172-INDEX($B:$B,IFERROR(MATCH($B172-Annex!$B$13/60,$B:$B),2)))),IF(Data!$B$2="",0,"-"))</f>
        <v>-879.63607390784512</v>
      </c>
      <c r="K172" s="20">
        <v>1662.9412600000001</v>
      </c>
      <c r="L172" s="20">
        <v>64.394999999999996</v>
      </c>
      <c r="M172" s="20">
        <v>1.95</v>
      </c>
      <c r="N172" s="20">
        <v>9.8999999999999993E+37</v>
      </c>
      <c r="O172" s="20">
        <v>-128.16399999999999</v>
      </c>
      <c r="P172" s="20">
        <v>535.31700000000001</v>
      </c>
      <c r="Q172" s="20">
        <v>594.65099999999995</v>
      </c>
      <c r="R172" s="20">
        <v>9.8999999999999993E+37</v>
      </c>
      <c r="S172" s="20">
        <v>336.73500000000001</v>
      </c>
      <c r="T172" s="20">
        <v>9.8999999999999993E+37</v>
      </c>
      <c r="U172" s="20">
        <v>192.065</v>
      </c>
      <c r="V172" s="20">
        <v>9.8999999999999993E+37</v>
      </c>
      <c r="W172" s="20">
        <v>410.93099999999998</v>
      </c>
      <c r="X172" s="20">
        <v>9.8999999999999993E+37</v>
      </c>
      <c r="Y172" s="20">
        <v>471.01600000000002</v>
      </c>
      <c r="Z172" s="20">
        <v>1138.0519999999999</v>
      </c>
      <c r="AA172" s="20">
        <v>9.8999999999999993E+37</v>
      </c>
      <c r="AB172" s="20">
        <v>9.8999999999999993E+37</v>
      </c>
      <c r="AC172" s="20">
        <v>216.495</v>
      </c>
      <c r="AD172" s="20">
        <v>374.74</v>
      </c>
      <c r="AE172" s="20">
        <v>849.99099999999999</v>
      </c>
      <c r="AF172" s="20">
        <v>200.191</v>
      </c>
      <c r="AG172" s="20">
        <v>22.164000000000001</v>
      </c>
      <c r="AH172" s="50">
        <f>IFERROR(AVERAGE(INDEX(AL:AL,IFERROR(MATCH($B172-Annex!$B$4/60,$B:$B),2)):AL172),IF(Data!$B$2="",0,"-"))</f>
        <v>62.471378688276353</v>
      </c>
      <c r="AI172" s="50">
        <f>IFERROR(AVERAGE(INDEX(AM:AM,IFERROR(MATCH($B172-Annex!$B$4/60,$B:$B),2)):AM172),IF(Data!$B$2="",0,"-"))</f>
        <v>7.7813395414453246E+140</v>
      </c>
      <c r="AJ172" s="50">
        <f>IFERROR(AVERAGE(INDEX(AN:AN,IFERROR(MATCH($B172-Annex!$B$4/60,$B:$B),2)):AN172),IF(Data!$B$2="",0,"-"))</f>
        <v>-3.1821428571428569E+35</v>
      </c>
      <c r="AK172" s="50">
        <f>IFERROR(AVERAGE(INDEX(AO:AO,IFERROR(MATCH($B172-Annex!$B$4/60,$B:$B),2)):AO172),IF(Data!$B$2="",0,"-"))</f>
        <v>7.7813395414453246E+140</v>
      </c>
      <c r="AL172" s="50">
        <f>IFERROR((5.670373*10^-8*(AP172+273.15)^4+((Annex!$B$5+Annex!$B$6)*(AP172-L172)+Annex!$B$7*(AP172-INDEX(AP:AP,IFERROR(MATCH($B172-Annex!$B$9/60,$B:$B),2)))/(60*($B172-INDEX($B:$B,IFERROR(MATCH($B172-Annex!$B$9/60,$B:$B),2)))))/Annex!$B$8)/1000,IF(Data!$B$2="",0,"-"))</f>
        <v>22.507319334068313</v>
      </c>
      <c r="AM172" s="50">
        <f>IFERROR((5.670373*10^-8*(AQ172+273.15)^4+((Annex!$B$5+Annex!$B$6)*(AQ172-O172)+Annex!$B$7*(AQ172-INDEX(AQ:AQ,IFERROR(MATCH($B172-Annex!$B$9/60,$B:$B),2)))/(60*($B172-INDEX($B:$B,IFERROR(MATCH($B172-Annex!$B$9/60,$B:$B),2)))))/Annex!$B$8)/1000,IF(Data!$B$2="",0,"-"))</f>
        <v>5.4469376790117275E+141</v>
      </c>
      <c r="AN172" s="50">
        <f>IFERROR((5.670373*10^-8*(AR172+273.15)^4+((Annex!$B$5+Annex!$B$6)*(AR172-R172)+Annex!$B$7*(AR172-INDEX(AR:AR,IFERROR(MATCH($B172-Annex!$B$9/60,$B:$B),2)))/(60*($B172-INDEX($B:$B,IFERROR(MATCH($B172-Annex!$B$9/60,$B:$B),2)))))/Annex!$B$8)/1000,IF(Data!$B$2="",0,"-"))</f>
        <v>-2.2274999999999997E+36</v>
      </c>
      <c r="AO172" s="50">
        <f>IFERROR((5.670373*10^-8*(AS172+273.15)^4+((Annex!$B$5+Annex!$B$6)*(AS172-U172)+Annex!$B$7*(AS172-INDEX(AS:AS,IFERROR(MATCH($B172-Annex!$B$9/60,$B:$B),2)))/(60*($B172-INDEX($B:$B,IFERROR(MATCH($B172-Annex!$B$9/60,$B:$B),2)))))/Annex!$B$8)/1000,IF(Data!$B$2="",0,"-"))</f>
        <v>-121.31520761649651</v>
      </c>
      <c r="AP172" s="20">
        <v>695.86300000000006</v>
      </c>
      <c r="AQ172" s="20">
        <v>9.8999999999999993E+37</v>
      </c>
      <c r="AR172" s="20">
        <v>321.34500000000003</v>
      </c>
      <c r="AS172" s="20">
        <v>-191.68899999999999</v>
      </c>
      <c r="AT172" s="20">
        <v>27.446000000000002</v>
      </c>
      <c r="AU172" s="20">
        <v>45.21</v>
      </c>
      <c r="AV172" s="20">
        <v>929.59699999999998</v>
      </c>
      <c r="AW172" s="50">
        <f>IFERROR(AVERAGE(INDEX(BC:BC,IFERROR(MATCH($B172-Annex!$B$4/60,$B:$B),2)):BC172),IF(Data!$B$2="",0,"-"))</f>
        <v>5.4469376790117275E+141</v>
      </c>
      <c r="AX172" s="50">
        <f>IFERROR(AVERAGE(INDEX(BD:BD,IFERROR(MATCH($B172-Annex!$B$4/60,$B:$B),2)):BD172),IF(Data!$B$2="",0,"-"))</f>
        <v>-9.5464285714285695E+35</v>
      </c>
      <c r="AY172" s="50">
        <f>IFERROR(AVERAGE(INDEX(BE:BE,IFERROR(MATCH($B172-Annex!$B$4/60,$B:$B),2)):BE172),IF(Data!$B$2="",0,"-"))</f>
        <v>-3.1821428571428569E+35</v>
      </c>
      <c r="AZ172" s="50">
        <f>IFERROR(AVERAGE(INDEX(BF:BF,IFERROR(MATCH($B172-Annex!$B$4/60,$B:$B),2)):BF172),IF(Data!$B$2="",0,"-"))</f>
        <v>43.817751475436296</v>
      </c>
      <c r="BA172" s="50">
        <f>IFERROR(AVERAGE(INDEX(BG:BG,IFERROR(MATCH($B172-Annex!$B$4/60,$B:$B),2)):BG172),IF(Data!$B$2="",0,"-"))</f>
        <v>-2.2274999999999997E+36</v>
      </c>
      <c r="BB172" s="50">
        <f>IFERROR(AVERAGE(INDEX(BH:BH,IFERROR(MATCH($B172-Annex!$B$4/60,$B:$B),2)):BH172),IF(Data!$B$2="",0,"-"))</f>
        <v>-2.2274999999999997E+36</v>
      </c>
      <c r="BC172" s="50">
        <f>IFERROR((5.670373*10^-8*(BI172+273.15)^4+((Annex!$B$5+Annex!$B$6)*(BI172-L172)+Annex!$B$7*(BI172-INDEX(BI:BI,IFERROR(MATCH($B172-Annex!$B$9/60,$B:$B),2)))/(60*($B172-INDEX($B:$B,IFERROR(MATCH($B172-Annex!$B$9/60,$B:$B),2)))))/Annex!$B$8)/1000,IF(Data!$B$2="",0,"-"))</f>
        <v>5.4469376790117275E+141</v>
      </c>
      <c r="BD172" s="50">
        <f>IFERROR((5.670373*10^-8*(BJ172+273.15)^4+((Annex!$B$5+Annex!$B$6)*(BJ172-O172)+Annex!$B$7*(BJ172-INDEX(BJ:BJ,IFERROR(MATCH($B172-Annex!$B$9/60,$B:$B),2)))/(60*($B172-INDEX($B:$B,IFERROR(MATCH($B172-Annex!$B$9/60,$B:$B),2)))))/Annex!$B$8)/1000,IF(Data!$B$2="",0,"-"))</f>
        <v>-184.88769276710471</v>
      </c>
      <c r="BE172" s="50">
        <f>IFERROR((5.670373*10^-8*(BK172+273.15)^4+((Annex!$B$5+Annex!$B$6)*(BK172-R172)+Annex!$B$7*(BK172-INDEX(BK:BK,IFERROR(MATCH($B172-Annex!$B$9/60,$B:$B),2)))/(60*($B172-INDEX($B:$B,IFERROR(MATCH($B172-Annex!$B$9/60,$B:$B),2)))))/Annex!$B$8)/1000,IF(Data!$B$2="",0,"-"))</f>
        <v>-2.2274999999999997E+36</v>
      </c>
      <c r="BF172" s="50">
        <f>IFERROR((5.670373*10^-8*(BL172+273.15)^4+((Annex!$B$5+Annex!$B$6)*(BL172-U172)+Annex!$B$7*(BL172-INDEX(BL:BL,IFERROR(MATCH($B172-Annex!$B$9/60,$B:$B),2)))/(60*($B172-INDEX($B:$B,IFERROR(MATCH($B172-Annex!$B$9/60,$B:$B),2)))))/Annex!$B$8)/1000,IF(Data!$B$2="",0,"-"))</f>
        <v>57.043224942346058</v>
      </c>
      <c r="BG172" s="50">
        <f>IFERROR((5.670373*10^-8*(BM172+273.15)^4+((Annex!$B$5+Annex!$B$6)*(BM172-X172)+Annex!$B$7*(BM172-INDEX(BM:BM,IFERROR(MATCH($B172-Annex!$B$9/60,$B:$B),2)))/(60*($B172-INDEX($B:$B,IFERROR(MATCH($B172-Annex!$B$9/60,$B:$B),2)))))/Annex!$B$8)/1000,IF(Data!$B$2="",0,"-"))</f>
        <v>-2.2274999999999997E+36</v>
      </c>
      <c r="BH172" s="50">
        <f>IFERROR((5.670373*10^-8*(BN172+273.15)^4+((Annex!$B$5+Annex!$B$6)*(BN172-AA172)+Annex!$B$7*(BN172-INDEX(BN:BN,IFERROR(MATCH($B172-Annex!$B$9/60,$B:$B),2)))/(60*($B172-INDEX($B:$B,IFERROR(MATCH($B172-Annex!$B$9/60,$B:$B),2)))))/Annex!$B$8)/1000,IF(Data!$B$2="",0,"-"))</f>
        <v>-2.2274999999999997E+36</v>
      </c>
      <c r="BI172" s="20">
        <v>9.8999999999999993E+37</v>
      </c>
      <c r="BJ172" s="20">
        <v>483.43</v>
      </c>
      <c r="BK172" s="20">
        <v>173.232</v>
      </c>
      <c r="BL172" s="20">
        <v>539.10400000000004</v>
      </c>
      <c r="BM172" s="20">
        <v>587.23400000000004</v>
      </c>
      <c r="BN172" s="20">
        <v>579.98900000000003</v>
      </c>
    </row>
    <row r="173" spans="1:66" x14ac:dyDescent="0.3">
      <c r="A173" s="5">
        <v>172</v>
      </c>
      <c r="B173" s="19">
        <v>15.206333335954696</v>
      </c>
      <c r="C173" s="20">
        <v>162.906631</v>
      </c>
      <c r="D173" s="20">
        <v>163.05725000000001</v>
      </c>
      <c r="E173" s="20">
        <v>217.139579</v>
      </c>
      <c r="F173" s="49">
        <f>IFERROR(SUM(C173:E173),IF(Data!$B$2="",0,"-"))</f>
        <v>543.10346000000004</v>
      </c>
      <c r="G173" s="50">
        <f>IFERROR(F173-Annex!$B$10,IF(Data!$B$2="",0,"-"))</f>
        <v>116.49546000000004</v>
      </c>
      <c r="H173" s="50">
        <f>IFERROR(AVERAGE(INDEX(G:G,IFERROR(MATCH($B173-Annex!$B$12/60,$B:$B),2)):G173),IF(Data!$B$2="",0,"-"))</f>
        <v>103.9434022857143</v>
      </c>
      <c r="I173" s="50">
        <f>IFERROR(-14000*(G173-INDEX(G:G,IFERROR(MATCH($B173-Annex!$B$11/60,$B:$B),2)))/(60*($B173-INDEX($B:$B,IFERROR(MATCH($B173-Annex!$B$11/60,$B:$B),2)))),IF(Data!$B$2="",0,"-"))</f>
        <v>-4958.9384589155989</v>
      </c>
      <c r="J173" s="50">
        <f>IFERROR(-14000*(H173-INDEX(H:H,IFERROR(MATCH($B173-Annex!$B$13/60,$B:$B),2)))/(60*($B173-INDEX($B:$B,IFERROR(MATCH($B173-Annex!$B$13/60,$B:$B),2)))),IF(Data!$B$2="",0,"-"))</f>
        <v>-1673.3763046212437</v>
      </c>
      <c r="K173" s="20">
        <v>1375.0309199999999</v>
      </c>
      <c r="L173" s="20">
        <v>54.618000000000002</v>
      </c>
      <c r="M173" s="20">
        <v>617.04700000000003</v>
      </c>
      <c r="N173" s="20">
        <v>-181.87700000000001</v>
      </c>
      <c r="O173" s="20">
        <v>-53.47</v>
      </c>
      <c r="P173" s="20">
        <v>63.128999999999998</v>
      </c>
      <c r="Q173" s="20">
        <v>336.37799999999999</v>
      </c>
      <c r="R173" s="20">
        <v>-160.38499999999999</v>
      </c>
      <c r="S173" s="20">
        <v>544.34100000000001</v>
      </c>
      <c r="T173" s="20">
        <v>303.14699999999999</v>
      </c>
      <c r="U173" s="20">
        <v>210.947</v>
      </c>
      <c r="V173" s="20">
        <v>9.8999999999999993E+37</v>
      </c>
      <c r="W173" s="20">
        <v>-21.969000000000001</v>
      </c>
      <c r="X173" s="20">
        <v>9.8999999999999993E+37</v>
      </c>
      <c r="Y173" s="20">
        <v>257.089</v>
      </c>
      <c r="Z173" s="20">
        <v>9.8999999999999993E+37</v>
      </c>
      <c r="AA173" s="20">
        <v>9.8999999999999993E+37</v>
      </c>
      <c r="AB173" s="20">
        <v>187.886</v>
      </c>
      <c r="AC173" s="20">
        <v>194.23400000000001</v>
      </c>
      <c r="AD173" s="20">
        <v>-116.949</v>
      </c>
      <c r="AE173" s="20">
        <v>589.755</v>
      </c>
      <c r="AF173" s="20">
        <v>440.29500000000002</v>
      </c>
      <c r="AG173" s="20">
        <v>380.92700000000002</v>
      </c>
      <c r="AH173" s="50">
        <f>IFERROR(AVERAGE(INDEX(AL:AL,IFERROR(MATCH($B173-Annex!$B$4/60,$B:$B),2)):AL173),IF(Data!$B$2="",0,"-"))</f>
        <v>52.342860430317479</v>
      </c>
      <c r="AI173" s="50">
        <f>IFERROR(AVERAGE(INDEX(AM:AM,IFERROR(MATCH($B173-Annex!$B$4/60,$B:$B),2)):AM173),IF(Data!$B$2="",0,"-"))</f>
        <v>1.5562679082890649E+141</v>
      </c>
      <c r="AJ173" s="50">
        <f>IFERROR(AVERAGE(INDEX(AN:AN,IFERROR(MATCH($B173-Annex!$B$4/60,$B:$B),2)):AN173),IF(Data!$B$2="",0,"-"))</f>
        <v>-3.1821428571428569E+35</v>
      </c>
      <c r="AK173" s="50">
        <f>IFERROR(AVERAGE(INDEX(AO:AO,IFERROR(MATCH($B173-Annex!$B$4/60,$B:$B),2)):AO173),IF(Data!$B$2="",0,"-"))</f>
        <v>7.7813395414453246E+140</v>
      </c>
      <c r="AL173" s="50">
        <f>IFERROR((5.670373*10^-8*(AP173+273.15)^4+((Annex!$B$5+Annex!$B$6)*(AP173-L173)+Annex!$B$7*(AP173-INDEX(AP:AP,IFERROR(MATCH($B173-Annex!$B$9/60,$B:$B),2)))/(60*($B173-INDEX($B:$B,IFERROR(MATCH($B173-Annex!$B$9/60,$B:$B),2)))))/Annex!$B$8)/1000,IF(Data!$B$2="",0,"-"))</f>
        <v>9.8243828071750947</v>
      </c>
      <c r="AM173" s="50">
        <f>IFERROR((5.670373*10^-8*(AQ173+273.15)^4+((Annex!$B$5+Annex!$B$6)*(AQ173-O173)+Annex!$B$7*(AQ173-INDEX(AQ:AQ,IFERROR(MATCH($B173-Annex!$B$9/60,$B:$B),2)))/(60*($B173-INDEX($B:$B,IFERROR(MATCH($B173-Annex!$B$9/60,$B:$B),2)))))/Annex!$B$8)/1000,IF(Data!$B$2="",0,"-"))</f>
        <v>5.4469376790117275E+141</v>
      </c>
      <c r="AN173" s="50">
        <f>IFERROR((5.670373*10^-8*(AR173+273.15)^4+((Annex!$B$5+Annex!$B$6)*(AR173-R173)+Annex!$B$7*(AR173-INDEX(AR:AR,IFERROR(MATCH($B173-Annex!$B$9/60,$B:$B),2)))/(60*($B173-INDEX($B:$B,IFERROR(MATCH($B173-Annex!$B$9/60,$B:$B),2)))))/Annex!$B$8)/1000,IF(Data!$B$2="",0,"-"))</f>
        <v>-30.873631696049809</v>
      </c>
      <c r="AO173" s="50">
        <f>IFERROR((5.670373*10^-8*(AS173+273.15)^4+((Annex!$B$5+Annex!$B$6)*(AS173-U173)+Annex!$B$7*(AS173-INDEX(AS:AS,IFERROR(MATCH($B173-Annex!$B$9/60,$B:$B),2)))/(60*($B173-INDEX($B:$B,IFERROR(MATCH($B173-Annex!$B$9/60,$B:$B),2)))))/Annex!$B$8)/1000,IF(Data!$B$2="",0,"-"))</f>
        <v>-54.3670308002933</v>
      </c>
      <c r="AP173" s="20">
        <v>652.851</v>
      </c>
      <c r="AQ173" s="20">
        <v>9.8999999999999993E+37</v>
      </c>
      <c r="AR173" s="20">
        <v>128.309</v>
      </c>
      <c r="AS173" s="20">
        <v>-117.825</v>
      </c>
      <c r="AT173" s="20">
        <v>27.692</v>
      </c>
      <c r="AU173" s="20">
        <v>46.006999999999998</v>
      </c>
      <c r="AV173" s="20">
        <v>9.8999999999999993E+37</v>
      </c>
      <c r="AW173" s="50">
        <f>IFERROR(AVERAGE(INDEX(BC:BC,IFERROR(MATCH($B173-Annex!$B$4/60,$B:$B),2)):BC173),IF(Data!$B$2="",0,"-"))</f>
        <v>5.4469376790117275E+141</v>
      </c>
      <c r="AX173" s="50">
        <f>IFERROR(AVERAGE(INDEX(BD:BD,IFERROR(MATCH($B173-Annex!$B$4/60,$B:$B),2)):BD173),IF(Data!$B$2="",0,"-"))</f>
        <v>-9.5464285714285695E+35</v>
      </c>
      <c r="AY173" s="50">
        <f>IFERROR(AVERAGE(INDEX(BE:BE,IFERROR(MATCH($B173-Annex!$B$4/60,$B:$B),2)):BE173),IF(Data!$B$2="",0,"-"))</f>
        <v>-3.1821428571428569E+35</v>
      </c>
      <c r="AZ173" s="50">
        <f>IFERROR(AVERAGE(INDEX(BF:BF,IFERROR(MATCH($B173-Annex!$B$4/60,$B:$B),2)):BF173),IF(Data!$B$2="",0,"-"))</f>
        <v>59.186114727663735</v>
      </c>
      <c r="BA173" s="50">
        <f>IFERROR(AVERAGE(INDEX(BG:BG,IFERROR(MATCH($B173-Annex!$B$4/60,$B:$B),2)):BG173),IF(Data!$B$2="",0,"-"))</f>
        <v>-2.2274999999999997E+36</v>
      </c>
      <c r="BB173" s="50">
        <f>IFERROR(AVERAGE(INDEX(BH:BH,IFERROR(MATCH($B173-Annex!$B$4/60,$B:$B),2)):BH173),IF(Data!$B$2="",0,"-"))</f>
        <v>-2.2274999999999997E+36</v>
      </c>
      <c r="BC173" s="50">
        <f>IFERROR((5.670373*10^-8*(BI173+273.15)^4+((Annex!$B$5+Annex!$B$6)*(BI173-L173)+Annex!$B$7*(BI173-INDEX(BI:BI,IFERROR(MATCH($B173-Annex!$B$9/60,$B:$B),2)))/(60*($B173-INDEX($B:$B,IFERROR(MATCH($B173-Annex!$B$9/60,$B:$B),2)))))/Annex!$B$8)/1000,IF(Data!$B$2="",0,"-"))</f>
        <v>5.4469376790117275E+141</v>
      </c>
      <c r="BD173" s="50">
        <f>IFERROR((5.670373*10^-8*(BJ173+273.15)^4+((Annex!$B$5+Annex!$B$6)*(BJ173-O173)+Annex!$B$7*(BJ173-INDEX(BJ:BJ,IFERROR(MATCH($B173-Annex!$B$9/60,$B:$B),2)))/(60*($B173-INDEX($B:$B,IFERROR(MATCH($B173-Annex!$B$9/60,$B:$B),2)))))/Annex!$B$8)/1000,IF(Data!$B$2="",0,"-"))</f>
        <v>58.597056600176671</v>
      </c>
      <c r="BE173" s="50">
        <f>IFERROR((5.670373*10^-8*(BK173+273.15)^4+((Annex!$B$5+Annex!$B$6)*(BK173-R173)+Annex!$B$7*(BK173-INDEX(BK:BK,IFERROR(MATCH($B173-Annex!$B$9/60,$B:$B),2)))/(60*($B173-INDEX($B:$B,IFERROR(MATCH($B173-Annex!$B$9/60,$B:$B),2)))))/Annex!$B$8)/1000,IF(Data!$B$2="",0,"-"))</f>
        <v>-105.17544838436262</v>
      </c>
      <c r="BF173" s="50">
        <f>IFERROR((5.670373*10^-8*(BL173+273.15)^4+((Annex!$B$5+Annex!$B$6)*(BL173-U173)+Annex!$B$7*(BL173-INDEX(BL:BL,IFERROR(MATCH($B173-Annex!$B$9/60,$B:$B),2)))/(60*($B173-INDEX($B:$B,IFERROR(MATCH($B173-Annex!$B$9/60,$B:$B),2)))))/Annex!$B$8)/1000,IF(Data!$B$2="",0,"-"))</f>
        <v>104.59583220329178</v>
      </c>
      <c r="BG173" s="50">
        <f>IFERROR((5.670373*10^-8*(BM173+273.15)^4+((Annex!$B$5+Annex!$B$6)*(BM173-X173)+Annex!$B$7*(BM173-INDEX(BM:BM,IFERROR(MATCH($B173-Annex!$B$9/60,$B:$B),2)))/(60*($B173-INDEX($B:$B,IFERROR(MATCH($B173-Annex!$B$9/60,$B:$B),2)))))/Annex!$B$8)/1000,IF(Data!$B$2="",0,"-"))</f>
        <v>-2.2274999999999997E+36</v>
      </c>
      <c r="BH173" s="50">
        <f>IFERROR((5.670373*10^-8*(BN173+273.15)^4+((Annex!$B$5+Annex!$B$6)*(BN173-AA173)+Annex!$B$7*(BN173-INDEX(BN:BN,IFERROR(MATCH($B173-Annex!$B$9/60,$B:$B),2)))/(60*($B173-INDEX($B:$B,IFERROR(MATCH($B173-Annex!$B$9/60,$B:$B),2)))))/Annex!$B$8)/1000,IF(Data!$B$2="",0,"-"))</f>
        <v>-2.2274999999999997E+36</v>
      </c>
      <c r="BI173" s="20">
        <v>9.8999999999999993E+37</v>
      </c>
      <c r="BJ173" s="20">
        <v>686.13599999999997</v>
      </c>
      <c r="BK173" s="20">
        <v>210.84</v>
      </c>
      <c r="BL173" s="20">
        <v>581.67499999999995</v>
      </c>
      <c r="BM173" s="20">
        <v>851.13099999999997</v>
      </c>
      <c r="BN173" s="20">
        <v>443.07400000000001</v>
      </c>
    </row>
    <row r="174" spans="1:66" x14ac:dyDescent="0.3">
      <c r="A174" s="5">
        <v>173</v>
      </c>
      <c r="B174" s="19">
        <v>15.298333335667849</v>
      </c>
      <c r="C174" s="20">
        <v>162.80248499999999</v>
      </c>
      <c r="D174" s="20">
        <v>163.58335099999999</v>
      </c>
      <c r="E174" s="20">
        <v>216.873942</v>
      </c>
      <c r="F174" s="49">
        <f>IFERROR(SUM(C174:E174),IF(Data!$B$2="",0,"-"))</f>
        <v>543.25977799999998</v>
      </c>
      <c r="G174" s="50">
        <f>IFERROR(F174-Annex!$B$10,IF(Data!$B$2="",0,"-"))</f>
        <v>116.65177799999998</v>
      </c>
      <c r="H174" s="50">
        <f>IFERROR(AVERAGE(INDEX(G:G,IFERROR(MATCH($B174-Annex!$B$12/60,$B:$B),2)):G174),IF(Data!$B$2="",0,"-"))</f>
        <v>106.75972400000001</v>
      </c>
      <c r="I174" s="50">
        <f>IFERROR(-14000*(G174-INDEX(G:G,IFERROR(MATCH($B174-Annex!$B$11/60,$B:$B),2)))/(60*($B174-INDEX($B:$B,IFERROR(MATCH($B174-Annex!$B$11/60,$B:$B),2)))),IF(Data!$B$2="",0,"-"))</f>
        <v>-4601.2632673844064</v>
      </c>
      <c r="J174" s="50">
        <f>IFERROR(-14000*(H174-INDEX(H:H,IFERROR(MATCH($B174-Annex!$B$13/60,$B:$B),2)))/(60*($B174-INDEX($B:$B,IFERROR(MATCH($B174-Annex!$B$13/60,$B:$B),2)))),IF(Data!$B$2="",0,"-"))</f>
        <v>-2402.7619057727106</v>
      </c>
      <c r="K174" s="20">
        <v>1421.54665</v>
      </c>
      <c r="L174" s="20">
        <v>59.085999999999999</v>
      </c>
      <c r="M174" s="20">
        <v>1187.0899999999999</v>
      </c>
      <c r="N174" s="20">
        <v>258.899</v>
      </c>
      <c r="O174" s="20">
        <v>-16.216000000000001</v>
      </c>
      <c r="P174" s="20">
        <v>-16.527999999999999</v>
      </c>
      <c r="Q174" s="20">
        <v>9.8999999999999993E+37</v>
      </c>
      <c r="R174" s="20">
        <v>6.6909999999999998</v>
      </c>
      <c r="S174" s="20">
        <v>410.79700000000003</v>
      </c>
      <c r="T174" s="20">
        <v>662.85699999999997</v>
      </c>
      <c r="U174" s="20">
        <v>59.738999999999997</v>
      </c>
      <c r="V174" s="20">
        <v>255.97499999999999</v>
      </c>
      <c r="W174" s="20">
        <v>9.8999999999999993E+37</v>
      </c>
      <c r="X174" s="20">
        <v>9.8999999999999993E+37</v>
      </c>
      <c r="Y174" s="20">
        <v>-199.59200000000001</v>
      </c>
      <c r="Z174" s="20">
        <v>1358.4659999999999</v>
      </c>
      <c r="AA174" s="20">
        <v>9.8999999999999993E+37</v>
      </c>
      <c r="AB174" s="20">
        <v>603.14099999999996</v>
      </c>
      <c r="AC174" s="20">
        <v>583.19399999999996</v>
      </c>
      <c r="AD174" s="20">
        <v>9.8999999999999993E+37</v>
      </c>
      <c r="AE174" s="20">
        <v>150.453</v>
      </c>
      <c r="AF174" s="20">
        <v>311.11900000000003</v>
      </c>
      <c r="AG174" s="20">
        <v>740.94100000000003</v>
      </c>
      <c r="AH174" s="50">
        <f>IFERROR(AVERAGE(INDEX(AL:AL,IFERROR(MATCH($B174-Annex!$B$4/60,$B:$B),2)):AL174),IF(Data!$B$2="",0,"-"))</f>
        <v>42.891774958735184</v>
      </c>
      <c r="AI174" s="50">
        <f>IFERROR(AVERAGE(INDEX(AM:AM,IFERROR(MATCH($B174-Annex!$B$4/60,$B:$B),2)):AM174),IF(Data!$B$2="",0,"-"))</f>
        <v>1.5562679082890649E+141</v>
      </c>
      <c r="AJ174" s="50">
        <f>IFERROR(AVERAGE(INDEX(AN:AN,IFERROR(MATCH($B174-Annex!$B$4/60,$B:$B),2)):AN174),IF(Data!$B$2="",0,"-"))</f>
        <v>7.7813395414453246E+140</v>
      </c>
      <c r="AK174" s="50">
        <f>IFERROR(AVERAGE(INDEX(AO:AO,IFERROR(MATCH($B174-Annex!$B$4/60,$B:$B),2)):AO174),IF(Data!$B$2="",0,"-"))</f>
        <v>7.7813395414453246E+140</v>
      </c>
      <c r="AL174" s="50">
        <f>IFERROR((5.670373*10^-8*(AP174+273.15)^4+((Annex!$B$5+Annex!$B$6)*(AP174-L174)+Annex!$B$7*(AP174-INDEX(AP:AP,IFERROR(MATCH($B174-Annex!$B$9/60,$B:$B),2)))/(60*($B174-INDEX($B:$B,IFERROR(MATCH($B174-Annex!$B$9/60,$B:$B),2)))))/Annex!$B$8)/1000,IF(Data!$B$2="",0,"-"))</f>
        <v>9.7943935300765883</v>
      </c>
      <c r="AM174" s="50">
        <f>IFERROR((5.670373*10^-8*(AQ174+273.15)^4+((Annex!$B$5+Annex!$B$6)*(AQ174-O174)+Annex!$B$7*(AQ174-INDEX(AQ:AQ,IFERROR(MATCH($B174-Annex!$B$9/60,$B:$B),2)))/(60*($B174-INDEX($B:$B,IFERROR(MATCH($B174-Annex!$B$9/60,$B:$B),2)))))/Annex!$B$8)/1000,IF(Data!$B$2="",0,"-"))</f>
        <v>-4.9312143449829053E+37</v>
      </c>
      <c r="AN174" s="50">
        <f>IFERROR((5.670373*10^-8*(AR174+273.15)^4+((Annex!$B$5+Annex!$B$6)*(AR174-R174)+Annex!$B$7*(AR174-INDEX(AR:AR,IFERROR(MATCH($B174-Annex!$B$9/60,$B:$B),2)))/(60*($B174-INDEX($B:$B,IFERROR(MATCH($B174-Annex!$B$9/60,$B:$B),2)))))/Annex!$B$8)/1000,IF(Data!$B$2="",0,"-"))</f>
        <v>5.4469376790117275E+141</v>
      </c>
      <c r="AO174" s="50">
        <f>IFERROR((5.670373*10^-8*(AS174+273.15)^4+((Annex!$B$5+Annex!$B$6)*(AS174-U174)+Annex!$B$7*(AS174-INDEX(AS:AS,IFERROR(MATCH($B174-Annex!$B$9/60,$B:$B),2)))/(60*($B174-INDEX($B:$B,IFERROR(MATCH($B174-Annex!$B$9/60,$B:$B),2)))))/Annex!$B$8)/1000,IF(Data!$B$2="",0,"-"))</f>
        <v>223.67408121724768</v>
      </c>
      <c r="AP174" s="20">
        <v>618.35400000000004</v>
      </c>
      <c r="AQ174" s="20">
        <v>110.282</v>
      </c>
      <c r="AR174" s="20">
        <v>9.8999999999999993E+37</v>
      </c>
      <c r="AS174" s="20">
        <v>241.19900000000001</v>
      </c>
      <c r="AT174" s="20">
        <v>26.779</v>
      </c>
      <c r="AU174" s="20">
        <v>46.268000000000001</v>
      </c>
      <c r="AV174" s="20">
        <v>9.8999999999999993E+37</v>
      </c>
      <c r="AW174" s="50">
        <f>IFERROR(AVERAGE(INDEX(BC:BC,IFERROR(MATCH($B174-Annex!$B$4/60,$B:$B),2)):BC174),IF(Data!$B$2="",0,"-"))</f>
        <v>5.4469376790117275E+141</v>
      </c>
      <c r="AX174" s="50">
        <f>IFERROR(AVERAGE(INDEX(BD:BD,IFERROR(MATCH($B174-Annex!$B$4/60,$B:$B),2)):BD174),IF(Data!$B$2="",0,"-"))</f>
        <v>-9.5464285714285695E+35</v>
      </c>
      <c r="AY174" s="50">
        <f>IFERROR(AVERAGE(INDEX(BE:BE,IFERROR(MATCH($B174-Annex!$B$4/60,$B:$B),2)):BE174),IF(Data!$B$2="",0,"-"))</f>
        <v>-3.1821428571428569E+35</v>
      </c>
      <c r="AZ174" s="50">
        <f>IFERROR(AVERAGE(INDEX(BF:BF,IFERROR(MATCH($B174-Annex!$B$4/60,$B:$B),2)):BF174),IF(Data!$B$2="",0,"-"))</f>
        <v>46.754479853609311</v>
      </c>
      <c r="BA174" s="50">
        <f>IFERROR(AVERAGE(INDEX(BG:BG,IFERROR(MATCH($B174-Annex!$B$4/60,$B:$B),2)):BG174),IF(Data!$B$2="",0,"-"))</f>
        <v>-2.2274999999999997E+36</v>
      </c>
      <c r="BB174" s="50">
        <f>IFERROR(AVERAGE(INDEX(BH:BH,IFERROR(MATCH($B174-Annex!$B$4/60,$B:$B),2)):BH174),IF(Data!$B$2="",0,"-"))</f>
        <v>-2.2274999999999997E+36</v>
      </c>
      <c r="BC174" s="50">
        <f>IFERROR((5.670373*10^-8*(BI174+273.15)^4+((Annex!$B$5+Annex!$B$6)*(BI174-L174)+Annex!$B$7*(BI174-INDEX(BI:BI,IFERROR(MATCH($B174-Annex!$B$9/60,$B:$B),2)))/(60*($B174-INDEX($B:$B,IFERROR(MATCH($B174-Annex!$B$9/60,$B:$B),2)))))/Annex!$B$8)/1000,IF(Data!$B$2="",0,"-"))</f>
        <v>5.4469376790117275E+141</v>
      </c>
      <c r="BD174" s="50">
        <f>IFERROR((5.670373*10^-8*(BJ174+273.15)^4+((Annex!$B$5+Annex!$B$6)*(BJ174-O174)+Annex!$B$7*(BJ174-INDEX(BJ:BJ,IFERROR(MATCH($B174-Annex!$B$9/60,$B:$B),2)))/(60*($B174-INDEX($B:$B,IFERROR(MATCH($B174-Annex!$B$9/60,$B:$B),2)))))/Annex!$B$8)/1000,IF(Data!$B$2="",0,"-"))</f>
        <v>154.37540686550207</v>
      </c>
      <c r="BE174" s="50">
        <f>IFERROR((5.670373*10^-8*(BK174+273.15)^4+((Annex!$B$5+Annex!$B$6)*(BK174-R174)+Annex!$B$7*(BK174-INDEX(BK:BK,IFERROR(MATCH($B174-Annex!$B$9/60,$B:$B),2)))/(60*($B174-INDEX($B:$B,IFERROR(MATCH($B174-Annex!$B$9/60,$B:$B),2)))))/Annex!$B$8)/1000,IF(Data!$B$2="",0,"-"))</f>
        <v>133.90140088310324</v>
      </c>
      <c r="BF174" s="50">
        <f>IFERROR((5.670373*10^-8*(BL174+273.15)^4+((Annex!$B$5+Annex!$B$6)*(BL174-U174)+Annex!$B$7*(BL174-INDEX(BL:BL,IFERROR(MATCH($B174-Annex!$B$9/60,$B:$B),2)))/(60*($B174-INDEX($B:$B,IFERROR(MATCH($B174-Annex!$B$9/60,$B:$B),2)))))/Annex!$B$8)/1000,IF(Data!$B$2="",0,"-"))</f>
        <v>-143.18605014187449</v>
      </c>
      <c r="BG174" s="50">
        <f>IFERROR((5.670373*10^-8*(BM174+273.15)^4+((Annex!$B$5+Annex!$B$6)*(BM174-X174)+Annex!$B$7*(BM174-INDEX(BM:BM,IFERROR(MATCH($B174-Annex!$B$9/60,$B:$B),2)))/(60*($B174-INDEX($B:$B,IFERROR(MATCH($B174-Annex!$B$9/60,$B:$B),2)))))/Annex!$B$8)/1000,IF(Data!$B$2="",0,"-"))</f>
        <v>-2.2274999999999997E+36</v>
      </c>
      <c r="BH174" s="50">
        <f>IFERROR((5.670373*10^-8*(BN174+273.15)^4+((Annex!$B$5+Annex!$B$6)*(BN174-AA174)+Annex!$B$7*(BN174-INDEX(BN:BN,IFERROR(MATCH($B174-Annex!$B$9/60,$B:$B),2)))/(60*($B174-INDEX($B:$B,IFERROR(MATCH($B174-Annex!$B$9/60,$B:$B),2)))))/Annex!$B$8)/1000,IF(Data!$B$2="",0,"-"))</f>
        <v>-2.2274999999999997E+36</v>
      </c>
      <c r="BI174" s="20">
        <v>9.8999999999999993E+37</v>
      </c>
      <c r="BJ174" s="20">
        <v>671.59799999999996</v>
      </c>
      <c r="BK174" s="20">
        <v>400.77199999999999</v>
      </c>
      <c r="BL174" s="20">
        <v>236.02600000000001</v>
      </c>
      <c r="BM174" s="20">
        <v>1060.345</v>
      </c>
      <c r="BN174" s="20">
        <v>489.69099999999997</v>
      </c>
    </row>
    <row r="175" spans="1:66" x14ac:dyDescent="0.3">
      <c r="A175" s="5">
        <v>174</v>
      </c>
      <c r="B175" s="19">
        <v>15.381666667526588</v>
      </c>
      <c r="C175" s="20">
        <v>162.75773899999999</v>
      </c>
      <c r="D175" s="20">
        <v>163.58335099999999</v>
      </c>
      <c r="E175" s="20">
        <v>216.53332499999999</v>
      </c>
      <c r="F175" s="49">
        <f>IFERROR(SUM(C175:E175),IF(Data!$B$2="",0,"-"))</f>
        <v>542.874415</v>
      </c>
      <c r="G175" s="50">
        <f>IFERROR(F175-Annex!$B$10,IF(Data!$B$2="",0,"-"))</f>
        <v>116.26641499999999</v>
      </c>
      <c r="H175" s="50">
        <f>IFERROR(AVERAGE(INDEX(G:G,IFERROR(MATCH($B175-Annex!$B$12/60,$B:$B),2)):G175),IF(Data!$B$2="",0,"-"))</f>
        <v>109.57440342857142</v>
      </c>
      <c r="I175" s="50">
        <f>IFERROR(-14000*(G175-INDEX(G:G,IFERROR(MATCH($B175-Annex!$B$11/60,$B:$B),2)))/(60*($B175-INDEX($B:$B,IFERROR(MATCH($B175-Annex!$B$11/60,$B:$B),2)))),IF(Data!$B$2="",0,"-"))</f>
        <v>-4125.5530229160913</v>
      </c>
      <c r="J175" s="50">
        <f>IFERROR(-14000*(H175-INDEX(H:H,IFERROR(MATCH($B175-Annex!$B$13/60,$B:$B),2)))/(60*($B175-INDEX($B:$B,IFERROR(MATCH($B175-Annex!$B$13/60,$B:$B),2)))),IF(Data!$B$2="",0,"-"))</f>
        <v>-3069.7265583419598</v>
      </c>
      <c r="K175" s="20">
        <v>1330.49297</v>
      </c>
      <c r="L175" s="20">
        <v>62.564999999999998</v>
      </c>
      <c r="M175" s="20">
        <v>634.24900000000002</v>
      </c>
      <c r="N175" s="20">
        <v>-71.760999999999996</v>
      </c>
      <c r="O175" s="20">
        <v>144.482</v>
      </c>
      <c r="P175" s="20">
        <v>113.783</v>
      </c>
      <c r="Q175" s="20">
        <v>357.96899999999999</v>
      </c>
      <c r="R175" s="20">
        <v>-136.91800000000001</v>
      </c>
      <c r="S175" s="20">
        <v>532.08000000000004</v>
      </c>
      <c r="T175" s="20">
        <v>251.96100000000001</v>
      </c>
      <c r="U175" s="20">
        <v>246.011</v>
      </c>
      <c r="V175" s="20">
        <v>-196.679</v>
      </c>
      <c r="W175" s="20">
        <v>3.113</v>
      </c>
      <c r="X175" s="20">
        <v>9.8999999999999993E+37</v>
      </c>
      <c r="Y175" s="20">
        <v>318.44799999999998</v>
      </c>
      <c r="Z175" s="20">
        <v>1354.702</v>
      </c>
      <c r="AA175" s="20">
        <v>9.8999999999999993E+37</v>
      </c>
      <c r="AB175" s="20">
        <v>135.98500000000001</v>
      </c>
      <c r="AC175" s="20">
        <v>282.35000000000002</v>
      </c>
      <c r="AD175" s="20">
        <v>8.266</v>
      </c>
      <c r="AE175" s="20">
        <v>626.22900000000004</v>
      </c>
      <c r="AF175" s="20">
        <v>376.279</v>
      </c>
      <c r="AG175" s="20">
        <v>365.96300000000002</v>
      </c>
      <c r="AH175" s="50">
        <f>IFERROR(AVERAGE(INDEX(AL:AL,IFERROR(MATCH($B175-Annex!$B$4/60,$B:$B),2)):AL175),IF(Data!$B$2="",0,"-"))</f>
        <v>34.949476062431948</v>
      </c>
      <c r="AI175" s="50">
        <f>IFERROR(AVERAGE(INDEX(AM:AM,IFERROR(MATCH($B175-Annex!$B$4/60,$B:$B),2)):AM175),IF(Data!$B$2="",0,"-"))</f>
        <v>1.5562679082890649E+141</v>
      </c>
      <c r="AJ175" s="50">
        <f>IFERROR(AVERAGE(INDEX(AN:AN,IFERROR(MATCH($B175-Annex!$B$4/60,$B:$B),2)):AN175),IF(Data!$B$2="",0,"-"))</f>
        <v>7.7813395414453246E+140</v>
      </c>
      <c r="AK175" s="50">
        <f>IFERROR(AVERAGE(INDEX(AO:AO,IFERROR(MATCH($B175-Annex!$B$4/60,$B:$B),2)):AO175),IF(Data!$B$2="",0,"-"))</f>
        <v>7.7813395414453246E+140</v>
      </c>
      <c r="AL175" s="50">
        <f>IFERROR((5.670373*10^-8*(AP175+273.15)^4+((Annex!$B$5+Annex!$B$6)*(AP175-L175)+Annex!$B$7*(AP175-INDEX(AP:AP,IFERROR(MATCH($B175-Annex!$B$9/60,$B:$B),2)))/(60*($B175-INDEX($B:$B,IFERROR(MATCH($B175-Annex!$B$9/60,$B:$B),2)))))/Annex!$B$8)/1000,IF(Data!$B$2="",0,"-"))</f>
        <v>16.373754814714278</v>
      </c>
      <c r="AM175" s="50">
        <f>IFERROR((5.670373*10^-8*(AQ175+273.15)^4+((Annex!$B$5+Annex!$B$6)*(AQ175-O175)+Annex!$B$7*(AQ175-INDEX(AQ:AQ,IFERROR(MATCH($B175-Annex!$B$9/60,$B:$B),2)))/(60*($B175-INDEX($B:$B,IFERROR(MATCH($B175-Annex!$B$9/60,$B:$B),2)))))/Annex!$B$8)/1000,IF(Data!$B$2="",0,"-"))</f>
        <v>-4.9405894032465323E+37</v>
      </c>
      <c r="AN175" s="50">
        <f>IFERROR((5.670373*10^-8*(AR175+273.15)^4+((Annex!$B$5+Annex!$B$6)*(AR175-R175)+Annex!$B$7*(AR175-INDEX(AR:AR,IFERROR(MATCH($B175-Annex!$B$9/60,$B:$B),2)))/(60*($B175-INDEX($B:$B,IFERROR(MATCH($B175-Annex!$B$9/60,$B:$B),2)))))/Annex!$B$8)/1000,IF(Data!$B$2="",0,"-"))</f>
        <v>-30.937605256065883</v>
      </c>
      <c r="AO175" s="50">
        <f>IFERROR((5.670373*10^-8*(AS175+273.15)^4+((Annex!$B$5+Annex!$B$6)*(AS175-U175)+Annex!$B$7*(AS175-INDEX(AS:AS,IFERROR(MATCH($B175-Annex!$B$9/60,$B:$B),2)))/(60*($B175-INDEX($B:$B,IFERROR(MATCH($B175-Annex!$B$9/60,$B:$B),2)))))/Annex!$B$8)/1000,IF(Data!$B$2="",0,"-"))</f>
        <v>106.01987683177592</v>
      </c>
      <c r="AP175" s="20">
        <v>596.57299999999998</v>
      </c>
      <c r="AQ175" s="20">
        <v>-115.297</v>
      </c>
      <c r="AR175" s="20">
        <v>56.268000000000001</v>
      </c>
      <c r="AS175" s="20">
        <v>99.063000000000002</v>
      </c>
      <c r="AT175" s="20">
        <v>25.655999999999999</v>
      </c>
      <c r="AU175" s="20">
        <v>46.441000000000003</v>
      </c>
      <c r="AV175" s="20">
        <v>9.8999999999999993E+37</v>
      </c>
      <c r="AW175" s="50">
        <f>IFERROR(AVERAGE(INDEX(BC:BC,IFERROR(MATCH($B175-Annex!$B$4/60,$B:$B),2)):BC175),IF(Data!$B$2="",0,"-"))</f>
        <v>5.4469376790117275E+141</v>
      </c>
      <c r="AX175" s="50">
        <f>IFERROR(AVERAGE(INDEX(BD:BD,IFERROR(MATCH($B175-Annex!$B$4/60,$B:$B),2)):BD175),IF(Data!$B$2="",0,"-"))</f>
        <v>-6.3642857142857137E+35</v>
      </c>
      <c r="AY175" s="50">
        <f>IFERROR(AVERAGE(INDEX(BE:BE,IFERROR(MATCH($B175-Annex!$B$4/60,$B:$B),2)):BE175),IF(Data!$B$2="",0,"-"))</f>
        <v>-3.1821428571428569E+35</v>
      </c>
      <c r="AZ175" s="50">
        <f>IFERROR(AVERAGE(INDEX(BF:BF,IFERROR(MATCH($B175-Annex!$B$4/60,$B:$B),2)):BF175),IF(Data!$B$2="",0,"-"))</f>
        <v>50.786710446096023</v>
      </c>
      <c r="BA175" s="50">
        <f>IFERROR(AVERAGE(INDEX(BG:BG,IFERROR(MATCH($B175-Annex!$B$4/60,$B:$B),2)):BG175),IF(Data!$B$2="",0,"-"))</f>
        <v>-2.2274999999999997E+36</v>
      </c>
      <c r="BB175" s="50">
        <f>IFERROR(AVERAGE(INDEX(BH:BH,IFERROR(MATCH($B175-Annex!$B$4/60,$B:$B),2)):BH175),IF(Data!$B$2="",0,"-"))</f>
        <v>-2.2274999999999997E+36</v>
      </c>
      <c r="BC175" s="50">
        <f>IFERROR((5.670373*10^-8*(BI175+273.15)^4+((Annex!$B$5+Annex!$B$6)*(BI175-L175)+Annex!$B$7*(BI175-INDEX(BI:BI,IFERROR(MATCH($B175-Annex!$B$9/60,$B:$B),2)))/(60*($B175-INDEX($B:$B,IFERROR(MATCH($B175-Annex!$B$9/60,$B:$B),2)))))/Annex!$B$8)/1000,IF(Data!$B$2="",0,"-"))</f>
        <v>5.4469376790117275E+141</v>
      </c>
      <c r="BD175" s="50">
        <f>IFERROR((5.670373*10^-8*(BJ175+273.15)^4+((Annex!$B$5+Annex!$B$6)*(BJ175-O175)+Annex!$B$7*(BJ175-INDEX(BJ:BJ,IFERROR(MATCH($B175-Annex!$B$9/60,$B:$B),2)))/(60*($B175-INDEX($B:$B,IFERROR(MATCH($B175-Annex!$B$9/60,$B:$B),2)))))/Annex!$B$8)/1000,IF(Data!$B$2="",0,"-"))</f>
        <v>274.73933440823401</v>
      </c>
      <c r="BE175" s="50">
        <f>IFERROR((5.670373*10^-8*(BK175+273.15)^4+((Annex!$B$5+Annex!$B$6)*(BK175-R175)+Annex!$B$7*(BK175-INDEX(BK:BK,IFERROR(MATCH($B175-Annex!$B$9/60,$B:$B),2)))/(60*($B175-INDEX($B:$B,IFERROR(MATCH($B175-Annex!$B$9/60,$B:$B),2)))))/Annex!$B$8)/1000,IF(Data!$B$2="",0,"-"))</f>
        <v>22.473496239153516</v>
      </c>
      <c r="BF175" s="50">
        <f>IFERROR((5.670373*10^-8*(BL175+273.15)^4+((Annex!$B$5+Annex!$B$6)*(BL175-U175)+Annex!$B$7*(BL175-INDEX(BL:BL,IFERROR(MATCH($B175-Annex!$B$9/60,$B:$B),2)))/(60*($B175-INDEX($B:$B,IFERROR(MATCH($B175-Annex!$B$9/60,$B:$B),2)))))/Annex!$B$8)/1000,IF(Data!$B$2="",0,"-"))</f>
        <v>-6.524090498790847</v>
      </c>
      <c r="BG175" s="50">
        <f>IFERROR((5.670373*10^-8*(BM175+273.15)^4+((Annex!$B$5+Annex!$B$6)*(BM175-X175)+Annex!$B$7*(BM175-INDEX(BM:BM,IFERROR(MATCH($B175-Annex!$B$9/60,$B:$B),2)))/(60*($B175-INDEX($B:$B,IFERROR(MATCH($B175-Annex!$B$9/60,$B:$B),2)))))/Annex!$B$8)/1000,IF(Data!$B$2="",0,"-"))</f>
        <v>-2.2274999999999997E+36</v>
      </c>
      <c r="BH175" s="50">
        <f>IFERROR((5.670373*10^-8*(BN175+273.15)^4+((Annex!$B$5+Annex!$B$6)*(BN175-AA175)+Annex!$B$7*(BN175-INDEX(BN:BN,IFERROR(MATCH($B175-Annex!$B$9/60,$B:$B),2)))/(60*($B175-INDEX($B:$B,IFERROR(MATCH($B175-Annex!$B$9/60,$B:$B),2)))))/Annex!$B$8)/1000,IF(Data!$B$2="",0,"-"))</f>
        <v>-2.2274999999999997E+36</v>
      </c>
      <c r="BI175" s="20">
        <v>9.8999999999999993E+37</v>
      </c>
      <c r="BJ175" s="20">
        <v>947.87699999999995</v>
      </c>
      <c r="BK175" s="20">
        <v>231.85599999999999</v>
      </c>
      <c r="BL175" s="20">
        <v>513.13</v>
      </c>
      <c r="BM175" s="20">
        <v>754.79399999999998</v>
      </c>
      <c r="BN175" s="20">
        <v>444.57900000000001</v>
      </c>
    </row>
    <row r="176" spans="1:66" x14ac:dyDescent="0.3">
      <c r="A176" s="5">
        <v>175</v>
      </c>
      <c r="B176" s="19">
        <v>15.467333332635462</v>
      </c>
      <c r="C176" s="20">
        <v>162.62511900000001</v>
      </c>
      <c r="D176" s="20">
        <v>163.48073600000001</v>
      </c>
      <c r="E176" s="20">
        <v>216.38421099999999</v>
      </c>
      <c r="F176" s="49">
        <f>IFERROR(SUM(C176:E176),IF(Data!$B$2="",0,"-"))</f>
        <v>542.49006600000007</v>
      </c>
      <c r="G176" s="50">
        <f>IFERROR(F176-Annex!$B$10,IF(Data!$B$2="",0,"-"))</f>
        <v>115.88206600000007</v>
      </c>
      <c r="H176" s="50">
        <f>IFERROR(AVERAGE(INDEX(G:G,IFERROR(MATCH($B176-Annex!$B$12/60,$B:$B),2)):G176),IF(Data!$B$2="",0,"-"))</f>
        <v>112.40396771428573</v>
      </c>
      <c r="I176" s="50">
        <f>IFERROR(-14000*(G176-INDEX(G:G,IFERROR(MATCH($B176-Annex!$B$11/60,$B:$B),2)))/(60*($B176-INDEX($B:$B,IFERROR(MATCH($B176-Annex!$B$11/60,$B:$B),2)))),IF(Data!$B$2="",0,"-"))</f>
        <v>-3997.0066968160454</v>
      </c>
      <c r="J176" s="50">
        <f>IFERROR(-14000*(H176-INDEX(H:H,IFERROR(MATCH($B176-Annex!$B$13/60,$B:$B),2)))/(60*($B176-INDEX($B:$B,IFERROR(MATCH($B176-Annex!$B$13/60,$B:$B),2)))),IF(Data!$B$2="",0,"-"))</f>
        <v>-3681.713702809172</v>
      </c>
      <c r="K176" s="20">
        <v>1760.9161099999999</v>
      </c>
      <c r="L176" s="20">
        <v>66.447000000000003</v>
      </c>
      <c r="M176" s="20">
        <v>825.03800000000001</v>
      </c>
      <c r="N176" s="20">
        <v>513.38</v>
      </c>
      <c r="O176" s="20">
        <v>9.8999999999999993E+37</v>
      </c>
      <c r="P176" s="20">
        <v>263.63299999999998</v>
      </c>
      <c r="Q176" s="20">
        <v>-69.86</v>
      </c>
      <c r="R176" s="20">
        <v>-149.822</v>
      </c>
      <c r="S176" s="20">
        <v>64.120999999999995</v>
      </c>
      <c r="T176" s="20">
        <v>512.21</v>
      </c>
      <c r="U176" s="20">
        <v>67.677999999999997</v>
      </c>
      <c r="V176" s="20">
        <v>449.14600000000002</v>
      </c>
      <c r="W176" s="20">
        <v>170.39</v>
      </c>
      <c r="X176" s="20">
        <v>9.8999999999999993E+37</v>
      </c>
      <c r="Y176" s="20">
        <v>-60.86</v>
      </c>
      <c r="Z176" s="20">
        <v>805.71500000000003</v>
      </c>
      <c r="AA176" s="20">
        <v>9.8999999999999993E+37</v>
      </c>
      <c r="AB176" s="20">
        <v>321.24299999999999</v>
      </c>
      <c r="AC176" s="20">
        <v>747.89800000000002</v>
      </c>
      <c r="AD176" s="20">
        <v>101.648</v>
      </c>
      <c r="AE176" s="20">
        <v>119.372</v>
      </c>
      <c r="AF176" s="20">
        <v>-23.404</v>
      </c>
      <c r="AG176" s="20">
        <v>610.43600000000004</v>
      </c>
      <c r="AH176" s="50">
        <f>IFERROR(AVERAGE(INDEX(AL:AL,IFERROR(MATCH($B176-Annex!$B$4/60,$B:$B),2)):AL176),IF(Data!$B$2="",0,"-"))</f>
        <v>27.872487615483404</v>
      </c>
      <c r="AI176" s="50">
        <f>IFERROR(AVERAGE(INDEX(AM:AM,IFERROR(MATCH($B176-Annex!$B$4/60,$B:$B),2)):AM176),IF(Data!$B$2="",0,"-"))</f>
        <v>1.5562679082890649E+141</v>
      </c>
      <c r="AJ176" s="50">
        <f>IFERROR(AVERAGE(INDEX(AN:AN,IFERROR(MATCH($B176-Annex!$B$4/60,$B:$B),2)):AN176),IF(Data!$B$2="",0,"-"))</f>
        <v>7.7813395414453246E+140</v>
      </c>
      <c r="AK176" s="50">
        <f>IFERROR(AVERAGE(INDEX(AO:AO,IFERROR(MATCH($B176-Annex!$B$4/60,$B:$B),2)):AO176),IF(Data!$B$2="",0,"-"))</f>
        <v>-7.3224848845216178E+36</v>
      </c>
      <c r="AL176" s="50">
        <f>IFERROR((5.670373*10^-8*(AP176+273.15)^4+((Annex!$B$5+Annex!$B$6)*(AP176-L176)+Annex!$B$7*(AP176-INDEX(AP:AP,IFERROR(MATCH($B176-Annex!$B$9/60,$B:$B),2)))/(60*($B176-INDEX($B:$B,IFERROR(MATCH($B176-Annex!$B$9/60,$B:$B),2)))))/Annex!$B$8)/1000,IF(Data!$B$2="",0,"-"))</f>
        <v>21.627689030608192</v>
      </c>
      <c r="AM176" s="50">
        <f>IFERROR((5.670373*10^-8*(AQ176+273.15)^4+((Annex!$B$5+Annex!$B$6)*(AQ176-O176)+Annex!$B$7*(AQ176-INDEX(AQ:AQ,IFERROR(MATCH($B176-Annex!$B$9/60,$B:$B),2)))/(60*($B176-INDEX($B:$B,IFERROR(MATCH($B176-Annex!$B$9/60,$B:$B),2)))))/Annex!$B$8)/1000,IF(Data!$B$2="",0,"-"))</f>
        <v>-2.2274999999999997E+36</v>
      </c>
      <c r="AN176" s="50">
        <f>IFERROR((5.670373*10^-8*(AR176+273.15)^4+((Annex!$B$5+Annex!$B$6)*(AR176-R176)+Annex!$B$7*(AR176-INDEX(AR:AR,IFERROR(MATCH($B176-Annex!$B$9/60,$B:$B),2)))/(60*($B176-INDEX($B:$B,IFERROR(MATCH($B176-Annex!$B$9/60,$B:$B),2)))))/Annex!$B$8)/1000,IF(Data!$B$2="",0,"-"))</f>
        <v>-5.1257397369421469E+37</v>
      </c>
      <c r="AO176" s="50">
        <f>IFERROR((5.670373*10^-8*(AS176+273.15)^4+((Annex!$B$5+Annex!$B$6)*(AS176-U176)+Annex!$B$7*(AS176-INDEX(AS:AS,IFERROR(MATCH($B176-Annex!$B$9/60,$B:$B),2)))/(60*($B176-INDEX($B:$B,IFERROR(MATCH($B176-Annex!$B$9/60,$B:$B),2)))))/Annex!$B$8)/1000,IF(Data!$B$2="",0,"-"))</f>
        <v>-70.017170049341317</v>
      </c>
      <c r="AP176" s="20">
        <v>579.83799999999997</v>
      </c>
      <c r="AQ176" s="20">
        <v>473.08800000000002</v>
      </c>
      <c r="AR176" s="20">
        <v>-5.1589999999999998</v>
      </c>
      <c r="AS176" s="20">
        <v>102.286</v>
      </c>
      <c r="AT176" s="20">
        <v>25.446000000000002</v>
      </c>
      <c r="AU176" s="20">
        <v>46.787999999999997</v>
      </c>
      <c r="AV176" s="20">
        <v>1128.1759999999999</v>
      </c>
      <c r="AW176" s="50">
        <f>IFERROR(AVERAGE(INDEX(BC:BC,IFERROR(MATCH($B176-Annex!$B$4/60,$B:$B),2)):BC176),IF(Data!$B$2="",0,"-"))</f>
        <v>5.4469376790117275E+141</v>
      </c>
      <c r="AX176" s="50">
        <f>IFERROR(AVERAGE(INDEX(BD:BD,IFERROR(MATCH($B176-Annex!$B$4/60,$B:$B),2)):BD176),IF(Data!$B$2="",0,"-"))</f>
        <v>-6.3642857142857137E+35</v>
      </c>
      <c r="AY176" s="50">
        <f>IFERROR(AVERAGE(INDEX(BE:BE,IFERROR(MATCH($B176-Annex!$B$4/60,$B:$B),2)):BE176),IF(Data!$B$2="",0,"-"))</f>
        <v>-3.1821428571428569E+35</v>
      </c>
      <c r="AZ176" s="50">
        <f>IFERROR(AVERAGE(INDEX(BF:BF,IFERROR(MATCH($B176-Annex!$B$4/60,$B:$B),2)):BF176),IF(Data!$B$2="",0,"-"))</f>
        <v>53.379329084651559</v>
      </c>
      <c r="BA176" s="50">
        <f>IFERROR(AVERAGE(INDEX(BG:BG,IFERROR(MATCH($B176-Annex!$B$4/60,$B:$B),2)):BG176),IF(Data!$B$2="",0,"-"))</f>
        <v>-2.2274999999999997E+36</v>
      </c>
      <c r="BB176" s="50">
        <f>IFERROR(AVERAGE(INDEX(BH:BH,IFERROR(MATCH($B176-Annex!$B$4/60,$B:$B),2)):BH176),IF(Data!$B$2="",0,"-"))</f>
        <v>-2.2274999999999997E+36</v>
      </c>
      <c r="BC176" s="50">
        <f>IFERROR((5.670373*10^-8*(BI176+273.15)^4+((Annex!$B$5+Annex!$B$6)*(BI176-L176)+Annex!$B$7*(BI176-INDEX(BI:BI,IFERROR(MATCH($B176-Annex!$B$9/60,$B:$B),2)))/(60*($B176-INDEX($B:$B,IFERROR(MATCH($B176-Annex!$B$9/60,$B:$B),2)))))/Annex!$B$8)/1000,IF(Data!$B$2="",0,"-"))</f>
        <v>5.4469376790117275E+141</v>
      </c>
      <c r="BD176" s="50">
        <f>IFERROR((5.670373*10^-8*(BJ176+273.15)^4+((Annex!$B$5+Annex!$B$6)*(BJ176-O176)+Annex!$B$7*(BJ176-INDEX(BJ:BJ,IFERROR(MATCH($B176-Annex!$B$9/60,$B:$B),2)))/(60*($B176-INDEX($B:$B,IFERROR(MATCH($B176-Annex!$B$9/60,$B:$B),2)))))/Annex!$B$8)/1000,IF(Data!$B$2="",0,"-"))</f>
        <v>-2.2274999999999997E+36</v>
      </c>
      <c r="BE176" s="50">
        <f>IFERROR((5.670373*10^-8*(BK176+273.15)^4+((Annex!$B$5+Annex!$B$6)*(BK176-R176)+Annex!$B$7*(BK176-INDEX(BK:BK,IFERROR(MATCH($B176-Annex!$B$9/60,$B:$B),2)))/(60*($B176-INDEX($B:$B,IFERROR(MATCH($B176-Annex!$B$9/60,$B:$B),2)))))/Annex!$B$8)/1000,IF(Data!$B$2="",0,"-"))</f>
        <v>-2.538773461563598</v>
      </c>
      <c r="BF176" s="50">
        <f>IFERROR((5.670373*10^-8*(BL176+273.15)^4+((Annex!$B$5+Annex!$B$6)*(BL176-U176)+Annex!$B$7*(BL176-INDEX(BL:BL,IFERROR(MATCH($B176-Annex!$B$9/60,$B:$B),2)))/(60*($B176-INDEX($B:$B,IFERROR(MATCH($B176-Annex!$B$9/60,$B:$B),2)))))/Annex!$B$8)/1000,IF(Data!$B$2="",0,"-"))</f>
        <v>89.747977755660472</v>
      </c>
      <c r="BG176" s="50">
        <f>IFERROR((5.670373*10^-8*(BM176+273.15)^4+((Annex!$B$5+Annex!$B$6)*(BM176-X176)+Annex!$B$7*(BM176-INDEX(BM:BM,IFERROR(MATCH($B176-Annex!$B$9/60,$B:$B),2)))/(60*($B176-INDEX($B:$B,IFERROR(MATCH($B176-Annex!$B$9/60,$B:$B),2)))))/Annex!$B$8)/1000,IF(Data!$B$2="",0,"-"))</f>
        <v>-2.2274999999999997E+36</v>
      </c>
      <c r="BH176" s="50">
        <f>IFERROR((5.670373*10^-8*(BN176+273.15)^4+((Annex!$B$5+Annex!$B$6)*(BN176-AA176)+Annex!$B$7*(BN176-INDEX(BN:BN,IFERROR(MATCH($B176-Annex!$B$9/60,$B:$B),2)))/(60*($B176-INDEX($B:$B,IFERROR(MATCH($B176-Annex!$B$9/60,$B:$B),2)))))/Annex!$B$8)/1000,IF(Data!$B$2="",0,"-"))</f>
        <v>-2.2274999999999997E+36</v>
      </c>
      <c r="BI176" s="20">
        <v>9.8999999999999993E+37</v>
      </c>
      <c r="BJ176" s="20">
        <v>403.14600000000002</v>
      </c>
      <c r="BK176" s="20">
        <v>356.63099999999997</v>
      </c>
      <c r="BL176" s="20">
        <v>376.44799999999998</v>
      </c>
      <c r="BM176" s="20">
        <v>1040.8920000000001</v>
      </c>
      <c r="BN176" s="20">
        <v>589.154</v>
      </c>
    </row>
    <row r="177" spans="1:66" x14ac:dyDescent="0.3">
      <c r="A177" s="5">
        <v>176</v>
      </c>
      <c r="B177" s="19">
        <v>15.550666674971581</v>
      </c>
      <c r="C177" s="20">
        <v>162.39648399999999</v>
      </c>
      <c r="D177" s="20">
        <v>163.22094000000001</v>
      </c>
      <c r="E177" s="20">
        <v>216.29294400000001</v>
      </c>
      <c r="F177" s="49">
        <f>IFERROR(SUM(C177:E177),IF(Data!$B$2="",0,"-"))</f>
        <v>541.91036800000006</v>
      </c>
      <c r="G177" s="50">
        <f>IFERROR(F177-Annex!$B$10,IF(Data!$B$2="",0,"-"))</f>
        <v>115.30236800000006</v>
      </c>
      <c r="H177" s="50">
        <f>IFERROR(AVERAGE(INDEX(G:G,IFERROR(MATCH($B177-Annex!$B$12/60,$B:$B),2)):G177),IF(Data!$B$2="",0,"-"))</f>
        <v>114.2814432857143</v>
      </c>
      <c r="I177" s="50">
        <f>IFERROR(-14000*(G177-INDEX(G:G,IFERROR(MATCH($B177-Annex!$B$11/60,$B:$B),2)))/(60*($B177-INDEX($B:$B,IFERROR(MATCH($B177-Annex!$B$11/60,$B:$B),2)))),IF(Data!$B$2="",0,"-"))</f>
        <v>-4031.1797379420427</v>
      </c>
      <c r="J177" s="50">
        <f>IFERROR(-14000*(H177-INDEX(H:H,IFERROR(MATCH($B177-Annex!$B$13/60,$B:$B),2)))/(60*($B177-INDEX($B:$B,IFERROR(MATCH($B177-Annex!$B$13/60,$B:$B),2)))),IF(Data!$B$2="",0,"-"))</f>
        <v>-4079.1338136931572</v>
      </c>
      <c r="K177" s="20">
        <v>1572.6296199999999</v>
      </c>
      <c r="L177" s="20">
        <v>69.542000000000002</v>
      </c>
      <c r="M177" s="20">
        <v>96.745000000000005</v>
      </c>
      <c r="N177" s="20">
        <v>42.537999999999997</v>
      </c>
      <c r="O177" s="20">
        <v>-60.186</v>
      </c>
      <c r="P177" s="20">
        <v>-39.86</v>
      </c>
      <c r="Q177" s="20">
        <v>209.79300000000001</v>
      </c>
      <c r="R177" s="20">
        <v>9.8999999999999993E+37</v>
      </c>
      <c r="S177" s="20">
        <v>404.19</v>
      </c>
      <c r="T177" s="20">
        <v>371.76499999999999</v>
      </c>
      <c r="U177" s="20">
        <v>-42.723999999999997</v>
      </c>
      <c r="V177" s="20">
        <v>12.512</v>
      </c>
      <c r="W177" s="20">
        <v>43.18</v>
      </c>
      <c r="X177" s="20">
        <v>9.8999999999999993E+37</v>
      </c>
      <c r="Y177" s="20">
        <v>235.25200000000001</v>
      </c>
      <c r="Z177" s="20">
        <v>1313.9449999999999</v>
      </c>
      <c r="AA177" s="20">
        <v>9.8999999999999993E+37</v>
      </c>
      <c r="AB177" s="20">
        <v>314.315</v>
      </c>
      <c r="AC177" s="20">
        <v>379.89699999999999</v>
      </c>
      <c r="AD177" s="20">
        <v>9.8999999999999993E+37</v>
      </c>
      <c r="AE177" s="20">
        <v>377.05599999999998</v>
      </c>
      <c r="AF177" s="20">
        <v>289.53300000000002</v>
      </c>
      <c r="AG177" s="20">
        <v>439.67599999999999</v>
      </c>
      <c r="AH177" s="50">
        <f>IFERROR(AVERAGE(INDEX(AL:AL,IFERROR(MATCH($B177-Annex!$B$4/60,$B:$B),2)):AL177),IF(Data!$B$2="",0,"-"))</f>
        <v>21.532759571853973</v>
      </c>
      <c r="AI177" s="50">
        <f>IFERROR(AVERAGE(INDEX(AM:AM,IFERROR(MATCH($B177-Annex!$B$4/60,$B:$B),2)):AM177),IF(Data!$B$2="",0,"-"))</f>
        <v>1.5562679082890649E+141</v>
      </c>
      <c r="AJ177" s="50">
        <f>IFERROR(AVERAGE(INDEX(AN:AN,IFERROR(MATCH($B177-Annex!$B$4/60,$B:$B),2)):AN177),IF(Data!$B$2="",0,"-"))</f>
        <v>7.7813395414453246E+140</v>
      </c>
      <c r="AK177" s="50">
        <f>IFERROR(AVERAGE(INDEX(AO:AO,IFERROR(MATCH($B177-Annex!$B$4/60,$B:$B),2)):AO177),IF(Data!$B$2="",0,"-"))</f>
        <v>-7.3224848845216178E+36</v>
      </c>
      <c r="AL177" s="50">
        <f>IFERROR((5.670373*10^-8*(AP177+273.15)^4+((Annex!$B$5+Annex!$B$6)*(AP177-L177)+Annex!$B$7*(AP177-INDEX(AP:AP,IFERROR(MATCH($B177-Annex!$B$9/60,$B:$B),2)))/(60*($B177-INDEX($B:$B,IFERROR(MATCH($B177-Annex!$B$9/60,$B:$B),2)))))/Annex!$B$8)/1000,IF(Data!$B$2="",0,"-"))</f>
        <v>23.698230521706257</v>
      </c>
      <c r="AM177" s="50">
        <f>IFERROR((5.670373*10^-8*(AQ177+273.15)^4+((Annex!$B$5+Annex!$B$6)*(AQ177-O177)+Annex!$B$7*(AQ177-INDEX(AQ:AQ,IFERROR(MATCH($B177-Annex!$B$9/60,$B:$B),2)))/(60*($B177-INDEX($B:$B,IFERROR(MATCH($B177-Annex!$B$9/60,$B:$B),2)))))/Annex!$B$8)/1000,IF(Data!$B$2="",0,"-"))</f>
        <v>132.81214513003056</v>
      </c>
      <c r="AN177" s="50">
        <f>IFERROR((5.670373*10^-8*(AR177+273.15)^4+((Annex!$B$5+Annex!$B$6)*(AR177-R177)+Annex!$B$7*(AR177-INDEX(AR:AR,IFERROR(MATCH($B177-Annex!$B$9/60,$B:$B),2)))/(60*($B177-INDEX($B:$B,IFERROR(MATCH($B177-Annex!$B$9/60,$B:$B),2)))))/Annex!$B$8)/1000,IF(Data!$B$2="",0,"-"))</f>
        <v>-2.2274999999999997E+36</v>
      </c>
      <c r="AO177" s="50">
        <f>IFERROR((5.670373*10^-8*(AS177+273.15)^4+((Annex!$B$5+Annex!$B$6)*(AS177-U177)+Annex!$B$7*(AS177-INDEX(AS:AS,IFERROR(MATCH($B177-Annex!$B$9/60,$B:$B),2)))/(60*($B177-INDEX($B:$B,IFERROR(MATCH($B177-Annex!$B$9/60,$B:$B),2)))))/Annex!$B$8)/1000,IF(Data!$B$2="",0,"-"))</f>
        <v>15.11439910731487</v>
      </c>
      <c r="AP177" s="20">
        <v>566.35599999999999</v>
      </c>
      <c r="AQ177" s="20">
        <v>130.05799999999999</v>
      </c>
      <c r="AR177" s="20">
        <v>127.068</v>
      </c>
      <c r="AS177" s="20">
        <v>118.661</v>
      </c>
      <c r="AT177" s="20">
        <v>25.234999999999999</v>
      </c>
      <c r="AU177" s="20">
        <v>47.1</v>
      </c>
      <c r="AV177" s="20">
        <v>668.12099999999998</v>
      </c>
      <c r="AW177" s="50">
        <f>IFERROR(AVERAGE(INDEX(BC:BC,IFERROR(MATCH($B177-Annex!$B$4/60,$B:$B),2)):BC177),IF(Data!$B$2="",0,"-"))</f>
        <v>5.4469376790117275E+141</v>
      </c>
      <c r="AX177" s="50">
        <f>IFERROR(AVERAGE(INDEX(BD:BD,IFERROR(MATCH($B177-Annex!$B$4/60,$B:$B),2)):BD177),IF(Data!$B$2="",0,"-"))</f>
        <v>-6.3642857142857137E+35</v>
      </c>
      <c r="AY177" s="50">
        <f>IFERROR(AVERAGE(INDEX(BE:BE,IFERROR(MATCH($B177-Annex!$B$4/60,$B:$B),2)):BE177),IF(Data!$B$2="",0,"-"))</f>
        <v>-6.3642857142857137E+35</v>
      </c>
      <c r="AZ177" s="50">
        <f>IFERROR(AVERAGE(INDEX(BF:BF,IFERROR(MATCH($B177-Annex!$B$4/60,$B:$B),2)):BF177),IF(Data!$B$2="",0,"-"))</f>
        <v>21.831352471339869</v>
      </c>
      <c r="BA177" s="50">
        <f>IFERROR(AVERAGE(INDEX(BG:BG,IFERROR(MATCH($B177-Annex!$B$4/60,$B:$B),2)):BG177),IF(Data!$B$2="",0,"-"))</f>
        <v>-2.2274999999999997E+36</v>
      </c>
      <c r="BB177" s="50">
        <f>IFERROR(AVERAGE(INDEX(BH:BH,IFERROR(MATCH($B177-Annex!$B$4/60,$B:$B),2)):BH177),IF(Data!$B$2="",0,"-"))</f>
        <v>-2.2274999999999997E+36</v>
      </c>
      <c r="BC177" s="50">
        <f>IFERROR((5.670373*10^-8*(BI177+273.15)^4+((Annex!$B$5+Annex!$B$6)*(BI177-L177)+Annex!$B$7*(BI177-INDEX(BI:BI,IFERROR(MATCH($B177-Annex!$B$9/60,$B:$B),2)))/(60*($B177-INDEX($B:$B,IFERROR(MATCH($B177-Annex!$B$9/60,$B:$B),2)))))/Annex!$B$8)/1000,IF(Data!$B$2="",0,"-"))</f>
        <v>5.4469376790117275E+141</v>
      </c>
      <c r="BD177" s="50">
        <f>IFERROR((5.670373*10^-8*(BJ177+273.15)^4+((Annex!$B$5+Annex!$B$6)*(BJ177-O177)+Annex!$B$7*(BJ177-INDEX(BJ:BJ,IFERROR(MATCH($B177-Annex!$B$9/60,$B:$B),2)))/(60*($B177-INDEX($B:$B,IFERROR(MATCH($B177-Annex!$B$9/60,$B:$B),2)))))/Annex!$B$8)/1000,IF(Data!$B$2="",0,"-"))</f>
        <v>105.42663929715012</v>
      </c>
      <c r="BE177" s="50">
        <f>IFERROR((5.670373*10^-8*(BK177+273.15)^4+((Annex!$B$5+Annex!$B$6)*(BK177-R177)+Annex!$B$7*(BK177-INDEX(BK:BK,IFERROR(MATCH($B177-Annex!$B$9/60,$B:$B),2)))/(60*($B177-INDEX($B:$B,IFERROR(MATCH($B177-Annex!$B$9/60,$B:$B),2)))))/Annex!$B$8)/1000,IF(Data!$B$2="",0,"-"))</f>
        <v>-2.2274999999999997E+36</v>
      </c>
      <c r="BF177" s="50">
        <f>IFERROR((5.670373*10^-8*(BL177+273.15)^4+((Annex!$B$5+Annex!$B$6)*(BL177-U177)+Annex!$B$7*(BL177-INDEX(BL:BL,IFERROR(MATCH($B177-Annex!$B$9/60,$B:$B),2)))/(60*($B177-INDEX($B:$B,IFERROR(MATCH($B177-Annex!$B$9/60,$B:$B),2)))))/Annex!$B$8)/1000,IF(Data!$B$2="",0,"-"))</f>
        <v>-64.274716327121226</v>
      </c>
      <c r="BG177" s="50">
        <f>IFERROR((5.670373*10^-8*(BM177+273.15)^4+((Annex!$B$5+Annex!$B$6)*(BM177-X177)+Annex!$B$7*(BM177-INDEX(BM:BM,IFERROR(MATCH($B177-Annex!$B$9/60,$B:$B),2)))/(60*($B177-INDEX($B:$B,IFERROR(MATCH($B177-Annex!$B$9/60,$B:$B),2)))))/Annex!$B$8)/1000,IF(Data!$B$2="",0,"-"))</f>
        <v>-2.2274999999999997E+36</v>
      </c>
      <c r="BH177" s="50">
        <f>IFERROR((5.670373*10^-8*(BN177+273.15)^4+((Annex!$B$5+Annex!$B$6)*(BN177-AA177)+Annex!$B$7*(BN177-INDEX(BN:BN,IFERROR(MATCH($B177-Annex!$B$9/60,$B:$B),2)))/(60*($B177-INDEX($B:$B,IFERROR(MATCH($B177-Annex!$B$9/60,$B:$B),2)))))/Annex!$B$8)/1000,IF(Data!$B$2="",0,"-"))</f>
        <v>-2.2274999999999997E+36</v>
      </c>
      <c r="BI177" s="20">
        <v>9.8999999999999993E+37</v>
      </c>
      <c r="BJ177" s="20">
        <v>901.32899999999995</v>
      </c>
      <c r="BK177" s="20">
        <v>353.13799999999998</v>
      </c>
      <c r="BL177" s="20">
        <v>354.69900000000001</v>
      </c>
      <c r="BM177" s="20">
        <v>723.02</v>
      </c>
      <c r="BN177" s="20">
        <v>396.27499999999998</v>
      </c>
    </row>
    <row r="178" spans="1:66" x14ac:dyDescent="0.3">
      <c r="A178" s="5">
        <v>177</v>
      </c>
      <c r="B178" s="19">
        <v>15.642666674684733</v>
      </c>
      <c r="C178" s="20">
        <v>162.26304999999999</v>
      </c>
      <c r="D178" s="20">
        <v>162.736368</v>
      </c>
      <c r="E178" s="20">
        <v>216.174791</v>
      </c>
      <c r="F178" s="49">
        <f>IFERROR(SUM(C178:E178),IF(Data!$B$2="",0,"-"))</f>
        <v>541.17420900000002</v>
      </c>
      <c r="G178" s="50">
        <f>IFERROR(F178-Annex!$B$10,IF(Data!$B$2="",0,"-"))</f>
        <v>114.56620900000001</v>
      </c>
      <c r="H178" s="50">
        <f>IFERROR(AVERAGE(INDEX(G:G,IFERROR(MATCH($B178-Annex!$B$12/60,$B:$B),2)):G178),IF(Data!$B$2="",0,"-"))</f>
        <v>115.33407071428574</v>
      </c>
      <c r="I178" s="50">
        <f>IFERROR(-14000*(G178-INDEX(G:G,IFERROR(MATCH($B178-Annex!$B$11/60,$B:$B),2)))/(60*($B178-INDEX($B:$B,IFERROR(MATCH($B178-Annex!$B$11/60,$B:$B),2)))),IF(Data!$B$2="",0,"-"))</f>
        <v>-3904.2422523924379</v>
      </c>
      <c r="J178" s="50">
        <f>IFERROR(-14000*(H178-INDEX(H:H,IFERROR(MATCH($B178-Annex!$B$13/60,$B:$B),2)))/(60*($B178-INDEX($B:$B,IFERROR(MATCH($B178-Annex!$B$13/60,$B:$B),2)))),IF(Data!$B$2="",0,"-"))</f>
        <v>-4254.5376902626067</v>
      </c>
      <c r="K178" s="20">
        <v>1424.47208</v>
      </c>
      <c r="L178" s="20">
        <v>72.585999999999999</v>
      </c>
      <c r="M178" s="20">
        <v>661.83</v>
      </c>
      <c r="N178" s="20">
        <v>-34.896000000000001</v>
      </c>
      <c r="O178" s="20">
        <v>61.094000000000001</v>
      </c>
      <c r="P178" s="20">
        <v>-169.852</v>
      </c>
      <c r="Q178" s="20">
        <v>212.15299999999999</v>
      </c>
      <c r="R178" s="20">
        <v>9.8999999999999993E+37</v>
      </c>
      <c r="S178" s="20">
        <v>433.69799999999998</v>
      </c>
      <c r="T178" s="20">
        <v>476.51400000000001</v>
      </c>
      <c r="U178" s="20">
        <v>26.446000000000002</v>
      </c>
      <c r="V178" s="20">
        <v>-71.992999999999995</v>
      </c>
      <c r="W178" s="20">
        <v>-114.696</v>
      </c>
      <c r="X178" s="20">
        <v>9.8999999999999993E+37</v>
      </c>
      <c r="Y178" s="20">
        <v>186.74799999999999</v>
      </c>
      <c r="Z178" s="20">
        <v>1367.8720000000001</v>
      </c>
      <c r="AA178" s="20">
        <v>9.8999999999999993E+37</v>
      </c>
      <c r="AB178" s="20">
        <v>394.911</v>
      </c>
      <c r="AC178" s="20">
        <v>331.12400000000002</v>
      </c>
      <c r="AD178" s="20">
        <v>9.8999999999999993E+37</v>
      </c>
      <c r="AE178" s="20">
        <v>443.10700000000003</v>
      </c>
      <c r="AF178" s="20">
        <v>378.00299999999999</v>
      </c>
      <c r="AG178" s="20">
        <v>515.75400000000002</v>
      </c>
      <c r="AH178" s="50">
        <f>IFERROR(AVERAGE(INDEX(AL:AL,IFERROR(MATCH($B178-Annex!$B$4/60,$B:$B),2)):AL178),IF(Data!$B$2="",0,"-"))</f>
        <v>18.288964646596686</v>
      </c>
      <c r="AI178" s="50">
        <f>IFERROR(AVERAGE(INDEX(AM:AM,IFERROR(MATCH($B178-Annex!$B$4/60,$B:$B),2)):AM178),IF(Data!$B$2="",0,"-"))</f>
        <v>1.5562679082890649E+141</v>
      </c>
      <c r="AJ178" s="50">
        <f>IFERROR(AVERAGE(INDEX(AN:AN,IFERROR(MATCH($B178-Annex!$B$4/60,$B:$B),2)):AN178),IF(Data!$B$2="",0,"-"))</f>
        <v>7.7813395414453246E+140</v>
      </c>
      <c r="AK178" s="50">
        <f>IFERROR(AVERAGE(INDEX(AO:AO,IFERROR(MATCH($B178-Annex!$B$4/60,$B:$B),2)):AO178),IF(Data!$B$2="",0,"-"))</f>
        <v>17.407088163948185</v>
      </c>
      <c r="AL178" s="50">
        <f>IFERROR((5.670373*10^-8*(AP178+273.15)^4+((Annex!$B$5+Annex!$B$6)*(AP178-L178)+Annex!$B$7*(AP178-INDEX(AP:AP,IFERROR(MATCH($B178-Annex!$B$9/60,$B:$B),2)))/(60*($B178-INDEX($B:$B,IFERROR(MATCH($B178-Annex!$B$9/60,$B:$B),2)))))/Annex!$B$8)/1000,IF(Data!$B$2="",0,"-"))</f>
        <v>24.196982487828063</v>
      </c>
      <c r="AM178" s="50">
        <f>IFERROR((5.670373*10^-8*(AQ178+273.15)^4+((Annex!$B$5+Annex!$B$6)*(AQ178-O178)+Annex!$B$7*(AQ178-INDEX(AQ:AQ,IFERROR(MATCH($B178-Annex!$B$9/60,$B:$B),2)))/(60*($B178-INDEX($B:$B,IFERROR(MATCH($B178-Annex!$B$9/60,$B:$B),2)))))/Annex!$B$8)/1000,IF(Data!$B$2="",0,"-"))</f>
        <v>-215.27936667146932</v>
      </c>
      <c r="AN178" s="50">
        <f>IFERROR((5.670373*10^-8*(AR178+273.15)^4+((Annex!$B$5+Annex!$B$6)*(AR178-R178)+Annex!$B$7*(AR178-INDEX(AR:AR,IFERROR(MATCH($B178-Annex!$B$9/60,$B:$B),2)))/(60*($B178-INDEX($B:$B,IFERROR(MATCH($B178-Annex!$B$9/60,$B:$B),2)))))/Annex!$B$8)/1000,IF(Data!$B$2="",0,"-"))</f>
        <v>-2.2274999999999997E+36</v>
      </c>
      <c r="AO178" s="50">
        <f>IFERROR((5.670373*10^-8*(AS178+273.15)^4+((Annex!$B$5+Annex!$B$6)*(AS178-U178)+Annex!$B$7*(AS178-INDEX(AS:AS,IFERROR(MATCH($B178-Annex!$B$9/60,$B:$B),2)))/(60*($B178-INDEX($B:$B,IFERROR(MATCH($B178-Annex!$B$9/60,$B:$B),2)))))/Annex!$B$8)/1000,IF(Data!$B$2="",0,"-"))</f>
        <v>22.740668457429962</v>
      </c>
      <c r="AP178" s="20">
        <v>553.56399999999996</v>
      </c>
      <c r="AQ178" s="20">
        <v>41.48</v>
      </c>
      <c r="AR178" s="20">
        <v>45.314</v>
      </c>
      <c r="AS178" s="20">
        <v>139.465</v>
      </c>
      <c r="AT178" s="20">
        <v>25.094999999999999</v>
      </c>
      <c r="AU178" s="20">
        <v>47.551000000000002</v>
      </c>
      <c r="AV178" s="20">
        <v>415.78800000000001</v>
      </c>
      <c r="AW178" s="50">
        <f>IFERROR(AVERAGE(INDEX(BC:BC,IFERROR(MATCH($B178-Annex!$B$4/60,$B:$B),2)):BC178),IF(Data!$B$2="",0,"-"))</f>
        <v>5.4469376790117275E+141</v>
      </c>
      <c r="AX178" s="50">
        <f>IFERROR(AVERAGE(INDEX(BD:BD,IFERROR(MATCH($B178-Annex!$B$4/60,$B:$B),2)):BD178),IF(Data!$B$2="",0,"-"))</f>
        <v>-3.1821428571428569E+35</v>
      </c>
      <c r="AY178" s="50">
        <f>IFERROR(AVERAGE(INDEX(BE:BE,IFERROR(MATCH($B178-Annex!$B$4/60,$B:$B),2)):BE178),IF(Data!$B$2="",0,"-"))</f>
        <v>-9.5464285714285695E+35</v>
      </c>
      <c r="AZ178" s="50">
        <f>IFERROR(AVERAGE(INDEX(BF:BF,IFERROR(MATCH($B178-Annex!$B$4/60,$B:$B),2)):BF178),IF(Data!$B$2="",0,"-"))</f>
        <v>9.8490162296539534</v>
      </c>
      <c r="BA178" s="50">
        <f>IFERROR(AVERAGE(INDEX(BG:BG,IFERROR(MATCH($B178-Annex!$B$4/60,$B:$B),2)):BG178),IF(Data!$B$2="",0,"-"))</f>
        <v>-2.2274999999999997E+36</v>
      </c>
      <c r="BB178" s="50">
        <f>IFERROR(AVERAGE(INDEX(BH:BH,IFERROR(MATCH($B178-Annex!$B$4/60,$B:$B),2)):BH178),IF(Data!$B$2="",0,"-"))</f>
        <v>-2.2274999999999997E+36</v>
      </c>
      <c r="BC178" s="50">
        <f>IFERROR((5.670373*10^-8*(BI178+273.15)^4+((Annex!$B$5+Annex!$B$6)*(BI178-L178)+Annex!$B$7*(BI178-INDEX(BI:BI,IFERROR(MATCH($B178-Annex!$B$9/60,$B:$B),2)))/(60*($B178-INDEX($B:$B,IFERROR(MATCH($B178-Annex!$B$9/60,$B:$B),2)))))/Annex!$B$8)/1000,IF(Data!$B$2="",0,"-"))</f>
        <v>5.4469376790117275E+141</v>
      </c>
      <c r="BD178" s="50">
        <f>IFERROR((5.670373*10^-8*(BJ178+273.15)^4+((Annex!$B$5+Annex!$B$6)*(BJ178-O178)+Annex!$B$7*(BJ178-INDEX(BJ:BJ,IFERROR(MATCH($B178-Annex!$B$9/60,$B:$B),2)))/(60*($B178-INDEX($B:$B,IFERROR(MATCH($B178-Annex!$B$9/60,$B:$B),2)))))/Annex!$B$8)/1000,IF(Data!$B$2="",0,"-"))</f>
        <v>360.6005864482882</v>
      </c>
      <c r="BE178" s="50">
        <f>IFERROR((5.670373*10^-8*(BK178+273.15)^4+((Annex!$B$5+Annex!$B$6)*(BK178-R178)+Annex!$B$7*(BK178-INDEX(BK:BK,IFERROR(MATCH($B178-Annex!$B$9/60,$B:$B),2)))/(60*($B178-INDEX($B:$B,IFERROR(MATCH($B178-Annex!$B$9/60,$B:$B),2)))))/Annex!$B$8)/1000,IF(Data!$B$2="",0,"-"))</f>
        <v>-2.2274999999999997E+36</v>
      </c>
      <c r="BF178" s="50">
        <f>IFERROR((5.670373*10^-8*(BL178+273.15)^4+((Annex!$B$5+Annex!$B$6)*(BL178-U178)+Annex!$B$7*(BL178-INDEX(BL:BL,IFERROR(MATCH($B178-Annex!$B$9/60,$B:$B),2)))/(60*($B178-INDEX($B:$B,IFERROR(MATCH($B178-Annex!$B$9/60,$B:$B),2)))))/Annex!$B$8)/1000,IF(Data!$B$2="",0,"-"))</f>
        <v>31.540935674065938</v>
      </c>
      <c r="BG178" s="50">
        <f>IFERROR((5.670373*10^-8*(BM178+273.15)^4+((Annex!$B$5+Annex!$B$6)*(BM178-X178)+Annex!$B$7*(BM178-INDEX(BM:BM,IFERROR(MATCH($B178-Annex!$B$9/60,$B:$B),2)))/(60*($B178-INDEX($B:$B,IFERROR(MATCH($B178-Annex!$B$9/60,$B:$B),2)))))/Annex!$B$8)/1000,IF(Data!$B$2="",0,"-"))</f>
        <v>-2.2274999999999997E+36</v>
      </c>
      <c r="BH178" s="50">
        <f>IFERROR((5.670373*10^-8*(BN178+273.15)^4+((Annex!$B$5+Annex!$B$6)*(BN178-AA178)+Annex!$B$7*(BN178-INDEX(BN:BN,IFERROR(MATCH($B178-Annex!$B$9/60,$B:$B),2)))/(60*($B178-INDEX($B:$B,IFERROR(MATCH($B178-Annex!$B$9/60,$B:$B),2)))))/Annex!$B$8)/1000,IF(Data!$B$2="",0,"-"))</f>
        <v>-2.2274999999999997E+36</v>
      </c>
      <c r="BI178" s="20">
        <v>9.8999999999999993E+37</v>
      </c>
      <c r="BJ178" s="20">
        <v>884.51599999999996</v>
      </c>
      <c r="BK178" s="20">
        <v>400.08100000000002</v>
      </c>
      <c r="BL178" s="20">
        <v>399.55900000000003</v>
      </c>
      <c r="BM178" s="20">
        <v>823.22500000000002</v>
      </c>
      <c r="BN178" s="20">
        <v>287.363</v>
      </c>
    </row>
    <row r="179" spans="1:66" x14ac:dyDescent="0.3">
      <c r="A179" s="5">
        <v>178</v>
      </c>
      <c r="B179" s="19">
        <v>15.734666674397886</v>
      </c>
      <c r="C179" s="20">
        <v>162.20527899999999</v>
      </c>
      <c r="D179" s="20">
        <v>162.63538299999999</v>
      </c>
      <c r="E179" s="20">
        <v>216.02323100000001</v>
      </c>
      <c r="F179" s="49">
        <f>IFERROR(SUM(C179:E179),IF(Data!$B$2="",0,"-"))</f>
        <v>540.86389299999996</v>
      </c>
      <c r="G179" s="50">
        <f>IFERROR(F179-Annex!$B$10,IF(Data!$B$2="",0,"-"))</f>
        <v>114.25589299999996</v>
      </c>
      <c r="H179" s="50">
        <f>IFERROR(AVERAGE(INDEX(G:G,IFERROR(MATCH($B179-Annex!$B$12/60,$B:$B),2)):G179),IF(Data!$B$2="",0,"-"))</f>
        <v>115.63145557142859</v>
      </c>
      <c r="I179" s="50">
        <f>IFERROR(-14000*(G179-INDEX(G:G,IFERROR(MATCH($B179-Annex!$B$11/60,$B:$B),2)))/(60*($B179-INDEX($B:$B,IFERROR(MATCH($B179-Annex!$B$11/60,$B:$B),2)))),IF(Data!$B$2="",0,"-"))</f>
        <v>-3852.8068799774323</v>
      </c>
      <c r="J179" s="50">
        <f>IFERROR(-14000*(H179-INDEX(H:H,IFERROR(MATCH($B179-Annex!$B$13/60,$B:$B),2)))/(60*($B179-INDEX($B:$B,IFERROR(MATCH($B179-Annex!$B$13/60,$B:$B),2)))),IF(Data!$B$2="",0,"-"))</f>
        <v>-4222.6695194160611</v>
      </c>
      <c r="K179" s="20">
        <v>1473.91272</v>
      </c>
      <c r="L179" s="20">
        <v>73.337999999999994</v>
      </c>
      <c r="M179" s="20">
        <v>871.03499999999997</v>
      </c>
      <c r="N179" s="20">
        <v>151.303</v>
      </c>
      <c r="O179" s="20">
        <v>40.387999999999998</v>
      </c>
      <c r="P179" s="20">
        <v>9.8999999999999993E+37</v>
      </c>
      <c r="Q179" s="20">
        <v>-10.935</v>
      </c>
      <c r="R179" s="20">
        <v>-136.36600000000001</v>
      </c>
      <c r="S179" s="20">
        <v>423.875</v>
      </c>
      <c r="T179" s="20">
        <v>644.30899999999997</v>
      </c>
      <c r="U179" s="20">
        <v>76.721000000000004</v>
      </c>
      <c r="V179" s="20">
        <v>52.899000000000001</v>
      </c>
      <c r="W179" s="20">
        <v>-104.958</v>
      </c>
      <c r="X179" s="20">
        <v>9.8999999999999993E+37</v>
      </c>
      <c r="Y179" s="20">
        <v>1.95</v>
      </c>
      <c r="Z179" s="20">
        <v>9.8999999999999993E+37</v>
      </c>
      <c r="AA179" s="20">
        <v>9.8999999999999993E+37</v>
      </c>
      <c r="AB179" s="20">
        <v>539.67100000000005</v>
      </c>
      <c r="AC179" s="20">
        <v>419.48099999999999</v>
      </c>
      <c r="AD179" s="20">
        <v>9.8999999999999993E+37</v>
      </c>
      <c r="AE179" s="20">
        <v>211.58500000000001</v>
      </c>
      <c r="AF179" s="20">
        <v>358.68</v>
      </c>
      <c r="AG179" s="20">
        <v>732.97299999999996</v>
      </c>
      <c r="AH179" s="50">
        <f>IFERROR(AVERAGE(INDEX(AL:AL,IFERROR(MATCH($B179-Annex!$B$4/60,$B:$B),2)):AL179),IF(Data!$B$2="",0,"-"))</f>
        <v>18.430058512273689</v>
      </c>
      <c r="AI179" s="50">
        <f>IFERROR(AVERAGE(INDEX(AM:AM,IFERROR(MATCH($B179-Annex!$B$4/60,$B:$B),2)):AM179),IF(Data!$B$2="",0,"-"))</f>
        <v>7.7813395414453246E+140</v>
      </c>
      <c r="AJ179" s="50">
        <f>IFERROR(AVERAGE(INDEX(AN:AN,IFERROR(MATCH($B179-Annex!$B$4/60,$B:$B),2)):AN179),IF(Data!$B$2="",0,"-"))</f>
        <v>7.7813395414453246E+140</v>
      </c>
      <c r="AK179" s="50">
        <f>IFERROR(AVERAGE(INDEX(AO:AO,IFERROR(MATCH($B179-Annex!$B$4/60,$B:$B),2)):AO179),IF(Data!$B$2="",0,"-"))</f>
        <v>58.74304543729626</v>
      </c>
      <c r="AL179" s="50">
        <f>IFERROR((5.670373*10^-8*(AP179+273.15)^4+((Annex!$B$5+Annex!$B$6)*(AP179-L179)+Annex!$B$7*(AP179-INDEX(AP:AP,IFERROR(MATCH($B179-Annex!$B$9/60,$B:$B),2)))/(60*($B179-INDEX($B:$B,IFERROR(MATCH($B179-Annex!$B$9/60,$B:$B),2)))))/Annex!$B$8)/1000,IF(Data!$B$2="",0,"-"))</f>
        <v>23.494976393807345</v>
      </c>
      <c r="AM179" s="50">
        <f>IFERROR((5.670373*10^-8*(AQ179+273.15)^4+((Annex!$B$5+Annex!$B$6)*(AQ179-O179)+Annex!$B$7*(AQ179-INDEX(AQ:AQ,IFERROR(MATCH($B179-Annex!$B$9/60,$B:$B),2)))/(60*($B179-INDEX($B:$B,IFERROR(MATCH($B179-Annex!$B$9/60,$B:$B),2)))))/Annex!$B$8)/1000,IF(Data!$B$2="",0,"-"))</f>
        <v>41.546883872001729</v>
      </c>
      <c r="AN179" s="50">
        <f>IFERROR((5.670373*10^-8*(AR179+273.15)^4+((Annex!$B$5+Annex!$B$6)*(AR179-R179)+Annex!$B$7*(AR179-INDEX(AR:AR,IFERROR(MATCH($B179-Annex!$B$9/60,$B:$B),2)))/(60*($B179-INDEX($B:$B,IFERROR(MATCH($B179-Annex!$B$9/60,$B:$B),2)))))/Annex!$B$8)/1000,IF(Data!$B$2="",0,"-"))</f>
        <v>-74.938974642852642</v>
      </c>
      <c r="AO179" s="50">
        <f>IFERROR((5.670373*10^-8*(AS179+273.15)^4+((Annex!$B$5+Annex!$B$6)*(AS179-U179)+Annex!$B$7*(AS179-INDEX(AS:AS,IFERROR(MATCH($B179-Annex!$B$9/60,$B:$B),2)))/(60*($B179-INDEX($B:$B,IFERROR(MATCH($B179-Annex!$B$9/60,$B:$B),2)))))/Annex!$B$8)/1000,IF(Data!$B$2="",0,"-"))</f>
        <v>168.03649329694002</v>
      </c>
      <c r="AP179" s="20">
        <v>541.18899999999996</v>
      </c>
      <c r="AQ179" s="20">
        <v>203.548</v>
      </c>
      <c r="AR179" s="20">
        <v>-35.661999999999999</v>
      </c>
      <c r="AS179" s="20">
        <v>426.827</v>
      </c>
      <c r="AT179" s="20">
        <v>24.760999999999999</v>
      </c>
      <c r="AU179" s="20">
        <v>47.966000000000001</v>
      </c>
      <c r="AV179" s="20">
        <v>269.29399999999998</v>
      </c>
      <c r="AW179" s="50">
        <f>IFERROR(AVERAGE(INDEX(BC:BC,IFERROR(MATCH($B179-Annex!$B$4/60,$B:$B),2)):BC179),IF(Data!$B$2="",0,"-"))</f>
        <v>5.4469376790117275E+141</v>
      </c>
      <c r="AX179" s="50">
        <f>IFERROR(AVERAGE(INDEX(BD:BD,IFERROR(MATCH($B179-Annex!$B$4/60,$B:$B),2)):BD179),IF(Data!$B$2="",0,"-"))</f>
        <v>-3.1821428571428569E+35</v>
      </c>
      <c r="AY179" s="50">
        <f>IFERROR(AVERAGE(INDEX(BE:BE,IFERROR(MATCH($B179-Annex!$B$4/60,$B:$B),2)):BE179),IF(Data!$B$2="",0,"-"))</f>
        <v>-6.3642857142857137E+35</v>
      </c>
      <c r="AZ179" s="50">
        <f>IFERROR(AVERAGE(INDEX(BF:BF,IFERROR(MATCH($B179-Annex!$B$4/60,$B:$B),2)):BF179),IF(Data!$B$2="",0,"-"))</f>
        <v>1.6884557772478179</v>
      </c>
      <c r="BA179" s="50">
        <f>IFERROR(AVERAGE(INDEX(BG:BG,IFERROR(MATCH($B179-Annex!$B$4/60,$B:$B),2)):BG179),IF(Data!$B$2="",0,"-"))</f>
        <v>-2.2274999999999997E+36</v>
      </c>
      <c r="BB179" s="50">
        <f>IFERROR(AVERAGE(INDEX(BH:BH,IFERROR(MATCH($B179-Annex!$B$4/60,$B:$B),2)):BH179),IF(Data!$B$2="",0,"-"))</f>
        <v>-2.2274999999999997E+36</v>
      </c>
      <c r="BC179" s="50">
        <f>IFERROR((5.670373*10^-8*(BI179+273.15)^4+((Annex!$B$5+Annex!$B$6)*(BI179-L179)+Annex!$B$7*(BI179-INDEX(BI:BI,IFERROR(MATCH($B179-Annex!$B$9/60,$B:$B),2)))/(60*($B179-INDEX($B:$B,IFERROR(MATCH($B179-Annex!$B$9/60,$B:$B),2)))))/Annex!$B$8)/1000,IF(Data!$B$2="",0,"-"))</f>
        <v>5.4469376790117275E+141</v>
      </c>
      <c r="BD179" s="50">
        <f>IFERROR((5.670373*10^-8*(BJ179+273.15)^4+((Annex!$B$5+Annex!$B$6)*(BJ179-O179)+Annex!$B$7*(BJ179-INDEX(BJ:BJ,IFERROR(MATCH($B179-Annex!$B$9/60,$B:$B),2)))/(60*($B179-INDEX($B:$B,IFERROR(MATCH($B179-Annex!$B$9/60,$B:$B),2)))))/Annex!$B$8)/1000,IF(Data!$B$2="",0,"-"))</f>
        <v>43.885380937943765</v>
      </c>
      <c r="BE179" s="50">
        <f>IFERROR((5.670373*10^-8*(BK179+273.15)^4+((Annex!$B$5+Annex!$B$6)*(BK179-R179)+Annex!$B$7*(BK179-INDEX(BK:BK,IFERROR(MATCH($B179-Annex!$B$9/60,$B:$B),2)))/(60*($B179-INDEX($B:$B,IFERROR(MATCH($B179-Annex!$B$9/60,$B:$B),2)))))/Annex!$B$8)/1000,IF(Data!$B$2="",0,"-"))</f>
        <v>130.7782474982869</v>
      </c>
      <c r="BF179" s="50">
        <f>IFERROR((5.670373*10^-8*(BL179+273.15)^4+((Annex!$B$5+Annex!$B$6)*(BL179-U179)+Annex!$B$7*(BL179-INDEX(BL:BL,IFERROR(MATCH($B179-Annex!$B$9/60,$B:$B),2)))/(60*($B179-INDEX($B:$B,IFERROR(MATCH($B179-Annex!$B$9/60,$B:$B),2)))))/Annex!$B$8)/1000,IF(Data!$B$2="",0,"-"))</f>
        <v>-8.0698224496899451E-2</v>
      </c>
      <c r="BG179" s="50">
        <f>IFERROR((5.670373*10^-8*(BM179+273.15)^4+((Annex!$B$5+Annex!$B$6)*(BM179-X179)+Annex!$B$7*(BM179-INDEX(BM:BM,IFERROR(MATCH($B179-Annex!$B$9/60,$B:$B),2)))/(60*($B179-INDEX($B:$B,IFERROR(MATCH($B179-Annex!$B$9/60,$B:$B),2)))))/Annex!$B$8)/1000,IF(Data!$B$2="",0,"-"))</f>
        <v>-2.2274999999999997E+36</v>
      </c>
      <c r="BH179" s="50">
        <f>IFERROR((5.670373*10^-8*(BN179+273.15)^4+((Annex!$B$5+Annex!$B$6)*(BN179-AA179)+Annex!$B$7*(BN179-INDEX(BN:BN,IFERROR(MATCH($B179-Annex!$B$9/60,$B:$B),2)))/(60*($B179-INDEX($B:$B,IFERROR(MATCH($B179-Annex!$B$9/60,$B:$B),2)))))/Annex!$B$8)/1000,IF(Data!$B$2="",0,"-"))</f>
        <v>-2.2274999999999997E+36</v>
      </c>
      <c r="BI179" s="20">
        <v>9.8999999999999993E+37</v>
      </c>
      <c r="BJ179" s="20">
        <v>799.71</v>
      </c>
      <c r="BK179" s="20">
        <v>543.07399999999996</v>
      </c>
      <c r="BL179" s="20">
        <v>327.19</v>
      </c>
      <c r="BM179" s="20">
        <v>892.53800000000001</v>
      </c>
      <c r="BN179" s="20">
        <v>306.24799999999999</v>
      </c>
    </row>
    <row r="180" spans="1:66" x14ac:dyDescent="0.3">
      <c r="A180" s="5">
        <v>179</v>
      </c>
      <c r="B180" s="19">
        <v>15.826666674111038</v>
      </c>
      <c r="C180" s="20">
        <v>162.20609300000001</v>
      </c>
      <c r="D180" s="20">
        <v>162.45377500000001</v>
      </c>
      <c r="E180" s="20">
        <v>215.899371</v>
      </c>
      <c r="F180" s="49">
        <f>IFERROR(SUM(C180:E180),IF(Data!$B$2="",0,"-"))</f>
        <v>540.55923900000005</v>
      </c>
      <c r="G180" s="50">
        <f>IFERROR(F180-Annex!$B$10,IF(Data!$B$2="",0,"-"))</f>
        <v>113.95123900000004</v>
      </c>
      <c r="H180" s="50">
        <f>IFERROR(AVERAGE(INDEX(G:G,IFERROR(MATCH($B180-Annex!$B$12/60,$B:$B),2)):G180),IF(Data!$B$2="",0,"-"))</f>
        <v>115.26799542857144</v>
      </c>
      <c r="I180" s="50">
        <f>IFERROR(-14000*(G180-INDEX(G:G,IFERROR(MATCH($B180-Annex!$B$11/60,$B:$B),2)))/(60*($B180-INDEX($B:$B,IFERROR(MATCH($B180-Annex!$B$11/60,$B:$B),2)))),IF(Data!$B$2="",0,"-"))</f>
        <v>-3868.2046552171114</v>
      </c>
      <c r="J180" s="50">
        <f>IFERROR(-14000*(H180-INDEX(H:H,IFERROR(MATCH($B180-Annex!$B$13/60,$B:$B),2)))/(60*($B180-INDEX($B:$B,IFERROR(MATCH($B180-Annex!$B$13/60,$B:$B),2)))),IF(Data!$B$2="",0,"-"))</f>
        <v>-4060.546335622791</v>
      </c>
      <c r="K180" s="20">
        <v>1561.83485</v>
      </c>
      <c r="L180" s="20">
        <v>73.721999999999994</v>
      </c>
      <c r="M180" s="20">
        <v>795.95799999999997</v>
      </c>
      <c r="N180" s="20">
        <v>368.84800000000001</v>
      </c>
      <c r="O180" s="20">
        <v>-18.271000000000001</v>
      </c>
      <c r="P180" s="20">
        <v>-104.137</v>
      </c>
      <c r="Q180" s="20">
        <v>9.8999999999999993E+37</v>
      </c>
      <c r="R180" s="20">
        <v>-73.947000000000003</v>
      </c>
      <c r="S180" s="20">
        <v>193.26400000000001</v>
      </c>
      <c r="T180" s="20">
        <v>621.44500000000005</v>
      </c>
      <c r="U180" s="20">
        <v>-30.193999999999999</v>
      </c>
      <c r="V180" s="20">
        <v>418.61700000000002</v>
      </c>
      <c r="W180" s="20">
        <v>-61.470999999999997</v>
      </c>
      <c r="X180" s="20">
        <v>9.8999999999999993E+37</v>
      </c>
      <c r="Y180" s="20">
        <v>9.8999999999999993E+37</v>
      </c>
      <c r="Z180" s="20">
        <v>1215.203</v>
      </c>
      <c r="AA180" s="20">
        <v>9.8999999999999993E+37</v>
      </c>
      <c r="AB180" s="20">
        <v>519.78599999999994</v>
      </c>
      <c r="AC180" s="20">
        <v>734.63800000000003</v>
      </c>
      <c r="AD180" s="20">
        <v>-125.267</v>
      </c>
      <c r="AE180" s="20">
        <v>-9.6430000000000007</v>
      </c>
      <c r="AF180" s="20">
        <v>101.001</v>
      </c>
      <c r="AG180" s="20">
        <v>743.93</v>
      </c>
      <c r="AH180" s="50">
        <f>IFERROR(AVERAGE(INDEX(AL:AL,IFERROR(MATCH($B180-Annex!$B$4/60,$B:$B),2)):AL180),IF(Data!$B$2="",0,"-"))</f>
        <v>20.20445038135815</v>
      </c>
      <c r="AI180" s="50">
        <f>IFERROR(AVERAGE(INDEX(AM:AM,IFERROR(MATCH($B180-Annex!$B$4/60,$B:$B),2)):AM180),IF(Data!$B$2="",0,"-"))</f>
        <v>-1.4420791068899196E+37</v>
      </c>
      <c r="AJ180" s="50">
        <f>IFERROR(AVERAGE(INDEX(AN:AN,IFERROR(MATCH($B180-Annex!$B$4/60,$B:$B),2)):AN180),IF(Data!$B$2="",0,"-"))</f>
        <v>1.5562679082890649E+141</v>
      </c>
      <c r="AK180" s="50">
        <f>IFERROR(AVERAGE(INDEX(AO:AO,IFERROR(MATCH($B180-Annex!$B$4/60,$B:$B),2)):AO180),IF(Data!$B$2="",0,"-"))</f>
        <v>97.598521398968344</v>
      </c>
      <c r="AL180" s="50">
        <f>IFERROR((5.670373*10^-8*(AP180+273.15)^4+((Annex!$B$5+Annex!$B$6)*(AP180-L180)+Annex!$B$7*(AP180-INDEX(AP:AP,IFERROR(MATCH($B180-Annex!$B$9/60,$B:$B),2)))/(60*($B180-INDEX($B:$B,IFERROR(MATCH($B180-Annex!$B$9/60,$B:$B),2)))))/Annex!$B$8)/1000,IF(Data!$B$2="",0,"-"))</f>
        <v>22.245125890766314</v>
      </c>
      <c r="AM180" s="50">
        <f>IFERROR((5.670373*10^-8*(AQ180+273.15)^4+((Annex!$B$5+Annex!$B$6)*(AQ180-O180)+Annex!$B$7*(AQ180-INDEX(AQ:AQ,IFERROR(MATCH($B180-Annex!$B$9/60,$B:$B),2)))/(60*($B180-INDEX($B:$B,IFERROR(MATCH($B180-Annex!$B$9/60,$B:$B),2)))))/Annex!$B$8)/1000,IF(Data!$B$2="",0,"-"))</f>
        <v>267.84363512556547</v>
      </c>
      <c r="AN180" s="50">
        <f>IFERROR((5.670373*10^-8*(AR180+273.15)^4+((Annex!$B$5+Annex!$B$6)*(AR180-R180)+Annex!$B$7*(AR180-INDEX(AR:AR,IFERROR(MATCH($B180-Annex!$B$9/60,$B:$B),2)))/(60*($B180-INDEX($B:$B,IFERROR(MATCH($B180-Annex!$B$9/60,$B:$B),2)))))/Annex!$B$8)/1000,IF(Data!$B$2="",0,"-"))</f>
        <v>5.4469376790117275E+141</v>
      </c>
      <c r="AO180" s="50">
        <f>IFERROR((5.670373*10^-8*(AS180+273.15)^4+((Annex!$B$5+Annex!$B$6)*(AS180-U180)+Annex!$B$7*(AS180-INDEX(AS:AS,IFERROR(MATCH($B180-Annex!$B$9/60,$B:$B),2)))/(60*($B180-INDEX($B:$B,IFERROR(MATCH($B180-Annex!$B$9/60,$B:$B),2)))))/Annex!$B$8)/1000,IF(Data!$B$2="",0,"-"))</f>
        <v>217.62130093141124</v>
      </c>
      <c r="AP180" s="20">
        <v>529.33500000000004</v>
      </c>
      <c r="AQ180" s="20">
        <v>529.35199999999998</v>
      </c>
      <c r="AR180" s="20">
        <v>9.8999999999999993E+37</v>
      </c>
      <c r="AS180" s="20">
        <v>523.00800000000004</v>
      </c>
      <c r="AT180" s="20">
        <v>24.576000000000001</v>
      </c>
      <c r="AU180" s="20">
        <v>48.317999999999998</v>
      </c>
      <c r="AV180" s="20">
        <v>55.055</v>
      </c>
      <c r="AW180" s="50">
        <f>IFERROR(AVERAGE(INDEX(BC:BC,IFERROR(MATCH($B180-Annex!$B$4/60,$B:$B),2)):BC180),IF(Data!$B$2="",0,"-"))</f>
        <v>5.4469376790117275E+141</v>
      </c>
      <c r="AX180" s="50">
        <f>IFERROR(AVERAGE(INDEX(BD:BD,IFERROR(MATCH($B180-Annex!$B$4/60,$B:$B),2)):BD180),IF(Data!$B$2="",0,"-"))</f>
        <v>-3.1821428571428569E+35</v>
      </c>
      <c r="AY180" s="50">
        <f>IFERROR(AVERAGE(INDEX(BE:BE,IFERROR(MATCH($B180-Annex!$B$4/60,$B:$B),2)):BE180),IF(Data!$B$2="",0,"-"))</f>
        <v>-6.3642857142857137E+35</v>
      </c>
      <c r="AZ180" s="50">
        <f>IFERROR(AVERAGE(INDEX(BF:BF,IFERROR(MATCH($B180-Annex!$B$4/60,$B:$B),2)):BF180),IF(Data!$B$2="",0,"-"))</f>
        <v>-30.762086444784817</v>
      </c>
      <c r="BA180" s="50">
        <f>IFERROR(AVERAGE(INDEX(BG:BG,IFERROR(MATCH($B180-Annex!$B$4/60,$B:$B),2)):BG180),IF(Data!$B$2="",0,"-"))</f>
        <v>-2.2274999999999997E+36</v>
      </c>
      <c r="BB180" s="50">
        <f>IFERROR(AVERAGE(INDEX(BH:BH,IFERROR(MATCH($B180-Annex!$B$4/60,$B:$B),2)):BH180),IF(Data!$B$2="",0,"-"))</f>
        <v>-2.2274999999999997E+36</v>
      </c>
      <c r="BC180" s="50">
        <f>IFERROR((5.670373*10^-8*(BI180+273.15)^4+((Annex!$B$5+Annex!$B$6)*(BI180-L180)+Annex!$B$7*(BI180-INDEX(BI:BI,IFERROR(MATCH($B180-Annex!$B$9/60,$B:$B),2)))/(60*($B180-INDEX($B:$B,IFERROR(MATCH($B180-Annex!$B$9/60,$B:$B),2)))))/Annex!$B$8)/1000,IF(Data!$B$2="",0,"-"))</f>
        <v>5.4469376790117275E+141</v>
      </c>
      <c r="BD180" s="50">
        <f>IFERROR((5.670373*10^-8*(BJ180+273.15)^4+((Annex!$B$5+Annex!$B$6)*(BJ180-O180)+Annex!$B$7*(BJ180-INDEX(BJ:BJ,IFERROR(MATCH($B180-Annex!$B$9/60,$B:$B),2)))/(60*($B180-INDEX($B:$B,IFERROR(MATCH($B180-Annex!$B$9/60,$B:$B),2)))))/Annex!$B$8)/1000,IF(Data!$B$2="",0,"-"))</f>
        <v>-27.741740387943537</v>
      </c>
      <c r="BE180" s="50">
        <f>IFERROR((5.670373*10^-8*(BK180+273.15)^4+((Annex!$B$5+Annex!$B$6)*(BK180-R180)+Annex!$B$7*(BK180-INDEX(BK:BK,IFERROR(MATCH($B180-Annex!$B$9/60,$B:$B),2)))/(60*($B180-INDEX($B:$B,IFERROR(MATCH($B180-Annex!$B$9/60,$B:$B),2)))))/Annex!$B$8)/1000,IF(Data!$B$2="",0,"-"))</f>
        <v>127.02328876709684</v>
      </c>
      <c r="BF180" s="50">
        <f>IFERROR((5.670373*10^-8*(BL180+273.15)^4+((Annex!$B$5+Annex!$B$6)*(BL180-U180)+Annex!$B$7*(BL180-INDEX(BL:BL,IFERROR(MATCH($B180-Annex!$B$9/60,$B:$B),2)))/(60*($B180-INDEX($B:$B,IFERROR(MATCH($B180-Annex!$B$9/60,$B:$B),2)))))/Annex!$B$8)/1000,IF(Data!$B$2="",0,"-"))</f>
        <v>-122.55796335093666</v>
      </c>
      <c r="BG180" s="50">
        <f>IFERROR((5.670373*10^-8*(BM180+273.15)^4+((Annex!$B$5+Annex!$B$6)*(BM180-X180)+Annex!$B$7*(BM180-INDEX(BM:BM,IFERROR(MATCH($B180-Annex!$B$9/60,$B:$B),2)))/(60*($B180-INDEX($B:$B,IFERROR(MATCH($B180-Annex!$B$9/60,$B:$B),2)))))/Annex!$B$8)/1000,IF(Data!$B$2="",0,"-"))</f>
        <v>-2.2274999999999997E+36</v>
      </c>
      <c r="BH180" s="50">
        <f>IFERROR((5.670373*10^-8*(BN180+273.15)^4+((Annex!$B$5+Annex!$B$6)*(BN180-AA180)+Annex!$B$7*(BN180-INDEX(BN:BN,IFERROR(MATCH($B180-Annex!$B$9/60,$B:$B),2)))/(60*($B180-INDEX($B:$B,IFERROR(MATCH($B180-Annex!$B$9/60,$B:$B),2)))))/Annex!$B$8)/1000,IF(Data!$B$2="",0,"-"))</f>
        <v>-2.2274999999999997E+36</v>
      </c>
      <c r="BI180" s="20">
        <v>9.8999999999999993E+37</v>
      </c>
      <c r="BJ180" s="20">
        <v>690.03800000000001</v>
      </c>
      <c r="BK180" s="20">
        <v>574.83900000000006</v>
      </c>
      <c r="BL180" s="20">
        <v>131.02699999999999</v>
      </c>
      <c r="BM180" s="20">
        <v>882.25800000000004</v>
      </c>
      <c r="BN180" s="20">
        <v>370.28500000000003</v>
      </c>
    </row>
    <row r="181" spans="1:66" x14ac:dyDescent="0.3">
      <c r="A181" s="5">
        <v>180</v>
      </c>
      <c r="B181" s="19">
        <v>15.910500007448718</v>
      </c>
      <c r="C181" s="20">
        <v>162.13042100000001</v>
      </c>
      <c r="D181" s="20">
        <v>162.38618</v>
      </c>
      <c r="E181" s="20">
        <v>215.80240699999999</v>
      </c>
      <c r="F181" s="49">
        <f>IFERROR(SUM(C181:E181),IF(Data!$B$2="",0,"-"))</f>
        <v>540.31900800000005</v>
      </c>
      <c r="G181" s="50">
        <f>IFERROR(F181-Annex!$B$10,IF(Data!$B$2="",0,"-"))</f>
        <v>113.71100800000005</v>
      </c>
      <c r="H181" s="50">
        <f>IFERROR(AVERAGE(INDEX(G:G,IFERROR(MATCH($B181-Annex!$B$12/60,$B:$B),2)):G181),IF(Data!$B$2="",0,"-"))</f>
        <v>114.84788542857144</v>
      </c>
      <c r="I181" s="50">
        <f>IFERROR(-14000*(G181-INDEX(G:G,IFERROR(MATCH($B181-Annex!$B$11/60,$B:$B),2)))/(60*($B181-INDEX($B:$B,IFERROR(MATCH($B181-Annex!$B$11/60,$B:$B),2)))),IF(Data!$B$2="",0,"-"))</f>
        <v>-3954.8692319157385</v>
      </c>
      <c r="J181" s="50">
        <f>IFERROR(-14000*(H181-INDEX(H:H,IFERROR(MATCH($B181-Annex!$B$13/60,$B:$B),2)))/(60*($B181-INDEX($B:$B,IFERROR(MATCH($B181-Annex!$B$13/60,$B:$B),2)))),IF(Data!$B$2="",0,"-"))</f>
        <v>-3989.5644102555943</v>
      </c>
      <c r="K181" s="20">
        <v>1552.35877</v>
      </c>
      <c r="L181" s="20">
        <v>73.697000000000003</v>
      </c>
      <c r="M181" s="20">
        <v>632.18499999999995</v>
      </c>
      <c r="N181" s="20">
        <v>449.464</v>
      </c>
      <c r="O181" s="20">
        <v>-24.41</v>
      </c>
      <c r="P181" s="20">
        <v>45.347999999999999</v>
      </c>
      <c r="Q181" s="20">
        <v>9.8999999999999993E+37</v>
      </c>
      <c r="R181" s="20">
        <v>219.34100000000001</v>
      </c>
      <c r="S181" s="20">
        <v>49.359000000000002</v>
      </c>
      <c r="T181" s="20">
        <v>553.93100000000004</v>
      </c>
      <c r="U181" s="20">
        <v>-43.737000000000002</v>
      </c>
      <c r="V181" s="20">
        <v>423.28800000000001</v>
      </c>
      <c r="W181" s="20">
        <v>56.387999999999998</v>
      </c>
      <c r="X181" s="20">
        <v>9.8999999999999993E+37</v>
      </c>
      <c r="Y181" s="20">
        <v>9.8999999999999993E+37</v>
      </c>
      <c r="Z181" s="20">
        <v>1035.8989999999999</v>
      </c>
      <c r="AA181" s="20">
        <v>9.8999999999999993E+37</v>
      </c>
      <c r="AB181" s="20">
        <v>380.11599999999999</v>
      </c>
      <c r="AC181" s="20">
        <v>785.53</v>
      </c>
      <c r="AD181" s="20">
        <v>-83.194000000000003</v>
      </c>
      <c r="AE181" s="20">
        <v>-55.27</v>
      </c>
      <c r="AF181" s="20">
        <v>-4.1870000000000003</v>
      </c>
      <c r="AG181" s="20">
        <v>694.43899999999996</v>
      </c>
      <c r="AH181" s="50">
        <f>IFERROR(AVERAGE(INDEX(AL:AL,IFERROR(MATCH($B181-Annex!$B$4/60,$B:$B),2)):AL181),IF(Data!$B$2="",0,"-"))</f>
        <v>21.858762787402743</v>
      </c>
      <c r="AI181" s="50">
        <f>IFERROR(AVERAGE(INDEX(AM:AM,IFERROR(MATCH($B181-Annex!$B$4/60,$B:$B),2)):AM181),IF(Data!$B$2="",0,"-"))</f>
        <v>-7.3761991474950455E+36</v>
      </c>
      <c r="AJ181" s="50">
        <f>IFERROR(AVERAGE(INDEX(AN:AN,IFERROR(MATCH($B181-Annex!$B$4/60,$B:$B),2)):AN181),IF(Data!$B$2="",0,"-"))</f>
        <v>7.7813395414453246E+140</v>
      </c>
      <c r="AK181" s="50">
        <f>IFERROR(AVERAGE(INDEX(AO:AO,IFERROR(MATCH($B181-Annex!$B$4/60,$B:$B),2)):AO181),IF(Data!$B$2="",0,"-"))</f>
        <v>76.365729107342645</v>
      </c>
      <c r="AL181" s="50">
        <f>IFERROR((5.670373*10^-8*(AP181+273.15)^4+((Annex!$B$5+Annex!$B$6)*(AP181-L181)+Annex!$B$7*(AP181-INDEX(AP:AP,IFERROR(MATCH($B181-Annex!$B$9/60,$B:$B),2)))/(60*($B181-INDEX($B:$B,IFERROR(MATCH($B181-Annex!$B$9/60,$B:$B),2)))))/Annex!$B$8)/1000,IF(Data!$B$2="",0,"-"))</f>
        <v>21.374580372388742</v>
      </c>
      <c r="AM181" s="50">
        <f>IFERROR((5.670373*10^-8*(AQ181+273.15)^4+((Annex!$B$5+Annex!$B$6)*(AQ181-O181)+Annex!$B$7*(AQ181-INDEX(AQ:AQ,IFERROR(MATCH($B181-Annex!$B$9/60,$B:$B),2)))/(60*($B181-INDEX($B:$B,IFERROR(MATCH($B181-Annex!$B$9/60,$B:$B),2)))))/Annex!$B$8)/1000,IF(Data!$B$2="",0,"-"))</f>
        <v>195.47818976692554</v>
      </c>
      <c r="AN181" s="50">
        <f>IFERROR((5.670373*10^-8*(AR181+273.15)^4+((Annex!$B$5+Annex!$B$6)*(AR181-R181)+Annex!$B$7*(AR181-INDEX(AR:AR,IFERROR(MATCH($B181-Annex!$B$9/60,$B:$B),2)))/(60*($B181-INDEX($B:$B,IFERROR(MATCH($B181-Annex!$B$9/60,$B:$B),2)))))/Annex!$B$8)/1000,IF(Data!$B$2="",0,"-"))</f>
        <v>-88.840363686787583</v>
      </c>
      <c r="AO181" s="50">
        <f>IFERROR((5.670373*10^-8*(AS181+273.15)^4+((Annex!$B$5+Annex!$B$6)*(AS181-U181)+Annex!$B$7*(AS181-INDEX(AS:AS,IFERROR(MATCH($B181-Annex!$B$9/60,$B:$B),2)))/(60*($B181-INDEX($B:$B,IFERROR(MATCH($B181-Annex!$B$9/60,$B:$B),2)))))/Annex!$B$8)/1000,IF(Data!$B$2="",0,"-"))</f>
        <v>75.044535175867892</v>
      </c>
      <c r="AP181" s="20">
        <v>519.11</v>
      </c>
      <c r="AQ181" s="20">
        <v>525.221</v>
      </c>
      <c r="AR181" s="20">
        <v>-195.43899999999999</v>
      </c>
      <c r="AS181" s="20">
        <v>509.78699999999998</v>
      </c>
      <c r="AT181" s="20">
        <v>24.286999999999999</v>
      </c>
      <c r="AU181" s="20">
        <v>48.704999999999998</v>
      </c>
      <c r="AV181" s="20">
        <v>-85.087999999999994</v>
      </c>
      <c r="AW181" s="50">
        <f>IFERROR(AVERAGE(INDEX(BC:BC,IFERROR(MATCH($B181-Annex!$B$4/60,$B:$B),2)):BC181),IF(Data!$B$2="",0,"-"))</f>
        <v>5.4469376790117275E+141</v>
      </c>
      <c r="AX181" s="50">
        <f>IFERROR(AVERAGE(INDEX(BD:BD,IFERROR(MATCH($B181-Annex!$B$4/60,$B:$B),2)):BD181),IF(Data!$B$2="",0,"-"))</f>
        <v>-3.1821428571428569E+35</v>
      </c>
      <c r="AY181" s="50">
        <f>IFERROR(AVERAGE(INDEX(BE:BE,IFERROR(MATCH($B181-Annex!$B$4/60,$B:$B),2)):BE181),IF(Data!$B$2="",0,"-"))</f>
        <v>-6.3642857142857137E+35</v>
      </c>
      <c r="AZ181" s="50">
        <f>IFERROR(AVERAGE(INDEX(BF:BF,IFERROR(MATCH($B181-Annex!$B$4/60,$B:$B),2)):BF181),IF(Data!$B$2="",0,"-"))</f>
        <v>-22.735596855033965</v>
      </c>
      <c r="BA181" s="50">
        <f>IFERROR(AVERAGE(INDEX(BG:BG,IFERROR(MATCH($B181-Annex!$B$4/60,$B:$B),2)):BG181),IF(Data!$B$2="",0,"-"))</f>
        <v>-2.2274999999999997E+36</v>
      </c>
      <c r="BB181" s="50">
        <f>IFERROR(AVERAGE(INDEX(BH:BH,IFERROR(MATCH($B181-Annex!$B$4/60,$B:$B),2)):BH181),IF(Data!$B$2="",0,"-"))</f>
        <v>-2.2274999999999997E+36</v>
      </c>
      <c r="BC181" s="50">
        <f>IFERROR((5.670373*10^-8*(BI181+273.15)^4+((Annex!$B$5+Annex!$B$6)*(BI181-L181)+Annex!$B$7*(BI181-INDEX(BI:BI,IFERROR(MATCH($B181-Annex!$B$9/60,$B:$B),2)))/(60*($B181-INDEX($B:$B,IFERROR(MATCH($B181-Annex!$B$9/60,$B:$B),2)))))/Annex!$B$8)/1000,IF(Data!$B$2="",0,"-"))</f>
        <v>5.4469376790117275E+141</v>
      </c>
      <c r="BD181" s="50">
        <f>IFERROR((5.670373*10^-8*(BJ181+273.15)^4+((Annex!$B$5+Annex!$B$6)*(BJ181-O181)+Annex!$B$7*(BJ181-INDEX(BJ:BJ,IFERROR(MATCH($B181-Annex!$B$9/60,$B:$B),2)))/(60*($B181-INDEX($B:$B,IFERROR(MATCH($B181-Annex!$B$9/60,$B:$B),2)))))/Annex!$B$8)/1000,IF(Data!$B$2="",0,"-"))</f>
        <v>23.279780378220003</v>
      </c>
      <c r="BE181" s="50">
        <f>IFERROR((5.670373*10^-8*(BK181+273.15)^4+((Annex!$B$5+Annex!$B$6)*(BK181-R181)+Annex!$B$7*(BK181-INDEX(BK:BK,IFERROR(MATCH($B181-Annex!$B$9/60,$B:$B),2)))/(60*($B181-INDEX($B:$B,IFERROR(MATCH($B181-Annex!$B$9/60,$B:$B),2)))))/Annex!$B$8)/1000,IF(Data!$B$2="",0,"-"))</f>
        <v>124.06512063627463</v>
      </c>
      <c r="BF181" s="50">
        <f>IFERROR((5.670373*10^-8*(BL181+273.15)^4+((Annex!$B$5+Annex!$B$6)*(BL181-U181)+Annex!$B$7*(BL181-INDEX(BL:BL,IFERROR(MATCH($B181-Annex!$B$9/60,$B:$B),2)))/(60*($B181-INDEX($B:$B,IFERROR(MATCH($B181-Annex!$B$9/60,$B:$B),2)))))/Annex!$B$8)/1000,IF(Data!$B$2="",0,"-"))</f>
        <v>-87.000623013618522</v>
      </c>
      <c r="BG181" s="50">
        <f>IFERROR((5.670373*10^-8*(BM181+273.15)^4+((Annex!$B$5+Annex!$B$6)*(BM181-X181)+Annex!$B$7*(BM181-INDEX(BM:BM,IFERROR(MATCH($B181-Annex!$B$9/60,$B:$B),2)))/(60*($B181-INDEX($B:$B,IFERROR(MATCH($B181-Annex!$B$9/60,$B:$B),2)))))/Annex!$B$8)/1000,IF(Data!$B$2="",0,"-"))</f>
        <v>-2.2274999999999997E+36</v>
      </c>
      <c r="BH181" s="50">
        <f>IFERROR((5.670373*10^-8*(BN181+273.15)^4+((Annex!$B$5+Annex!$B$6)*(BN181-AA181)+Annex!$B$7*(BN181-INDEX(BN:BN,IFERROR(MATCH($B181-Annex!$B$9/60,$B:$B),2)))/(60*($B181-INDEX($B:$B,IFERROR(MATCH($B181-Annex!$B$9/60,$B:$B),2)))))/Annex!$B$8)/1000,IF(Data!$B$2="",0,"-"))</f>
        <v>-2.2274999999999997E+36</v>
      </c>
      <c r="BI181" s="20">
        <v>9.8999999999999993E+37</v>
      </c>
      <c r="BJ181" s="20">
        <v>707.851</v>
      </c>
      <c r="BK181" s="20">
        <v>678.26900000000001</v>
      </c>
      <c r="BL181" s="20">
        <v>140.68</v>
      </c>
      <c r="BM181" s="20">
        <v>787.96600000000001</v>
      </c>
      <c r="BN181" s="20">
        <v>531.76300000000003</v>
      </c>
    </row>
    <row r="182" spans="1:66" x14ac:dyDescent="0.3">
      <c r="A182" s="5">
        <v>181</v>
      </c>
      <c r="B182" s="19">
        <v>15.996166672557592</v>
      </c>
      <c r="C182" s="20">
        <v>162.19958</v>
      </c>
      <c r="D182" s="20">
        <v>162.36826300000001</v>
      </c>
      <c r="E182" s="20">
        <v>215.73965699999999</v>
      </c>
      <c r="F182" s="49">
        <f>IFERROR(SUM(C182:E182),IF(Data!$B$2="",0,"-"))</f>
        <v>540.3075</v>
      </c>
      <c r="G182" s="50">
        <f>IFERROR(F182-Annex!$B$10,IF(Data!$B$2="",0,"-"))</f>
        <v>113.6995</v>
      </c>
      <c r="H182" s="50">
        <f>IFERROR(AVERAGE(INDEX(G:G,IFERROR(MATCH($B182-Annex!$B$12/60,$B:$B),2)):G182),IF(Data!$B$2="",0,"-"))</f>
        <v>114.48118328571429</v>
      </c>
      <c r="I182" s="50">
        <f>IFERROR(-14000*(G182-INDEX(G:G,IFERROR(MATCH($B182-Annex!$B$11/60,$B:$B),2)))/(60*($B182-INDEX($B:$B,IFERROR(MATCH($B182-Annex!$B$11/60,$B:$B),2)))),IF(Data!$B$2="",0,"-"))</f>
        <v>-2587.7375366857891</v>
      </c>
      <c r="J182" s="50">
        <f>IFERROR(-14000*(H182-INDEX(H:H,IFERROR(MATCH($B182-Annex!$B$13/60,$B:$B),2)))/(60*($B182-INDEX($B:$B,IFERROR(MATCH($B182-Annex!$B$13/60,$B:$B),2)))),IF(Data!$B$2="",0,"-"))</f>
        <v>-3764.7787058176</v>
      </c>
      <c r="K182" s="20">
        <v>1797.6671799999999</v>
      </c>
      <c r="L182" s="20">
        <v>73.97</v>
      </c>
      <c r="M182" s="20">
        <v>-18.54</v>
      </c>
      <c r="N182" s="20">
        <v>303.988</v>
      </c>
      <c r="O182" s="20">
        <v>9.8999999999999993E+37</v>
      </c>
      <c r="P182" s="20">
        <v>607.03899999999999</v>
      </c>
      <c r="Q182" s="20">
        <v>306.18</v>
      </c>
      <c r="R182" s="20">
        <v>-0.71599999999999997</v>
      </c>
      <c r="S182" s="20">
        <v>9.8999999999999993E+37</v>
      </c>
      <c r="T182" s="20">
        <v>-180.691</v>
      </c>
      <c r="U182" s="20">
        <v>166.572</v>
      </c>
      <c r="V182" s="20">
        <v>248.583</v>
      </c>
      <c r="W182" s="20">
        <v>600.66700000000003</v>
      </c>
      <c r="X182" s="20">
        <v>9.8999999999999993E+37</v>
      </c>
      <c r="Y182" s="20">
        <v>355.22500000000002</v>
      </c>
      <c r="Z182" s="20">
        <v>717.12300000000005</v>
      </c>
      <c r="AA182" s="20">
        <v>9.8999999999999993E+37</v>
      </c>
      <c r="AB182" s="20">
        <v>9.8999999999999993E+37</v>
      </c>
      <c r="AC182" s="20">
        <v>649.48699999999997</v>
      </c>
      <c r="AD182" s="20">
        <v>560.16800000000001</v>
      </c>
      <c r="AE182" s="20">
        <v>413.60300000000001</v>
      </c>
      <c r="AF182" s="20">
        <v>9.8999999999999993E+37</v>
      </c>
      <c r="AG182" s="20">
        <v>87.012</v>
      </c>
      <c r="AH182" s="50">
        <f>IFERROR(AVERAGE(INDEX(AL:AL,IFERROR(MATCH($B182-Annex!$B$4/60,$B:$B),2)):AL182),IF(Data!$B$2="",0,"-"))</f>
        <v>22.460858805333601</v>
      </c>
      <c r="AI182" s="50">
        <f>IFERROR(AVERAGE(INDEX(AM:AM,IFERROR(MATCH($B182-Annex!$B$4/60,$B:$B),2)):AM182),IF(Data!$B$2="",0,"-"))</f>
        <v>-6.3642857142857137E+35</v>
      </c>
      <c r="AJ182" s="50">
        <f>IFERROR(AVERAGE(INDEX(AN:AN,IFERROR(MATCH($B182-Annex!$B$4/60,$B:$B),2)):AN182),IF(Data!$B$2="",0,"-"))</f>
        <v>7.7813395414453246E+140</v>
      </c>
      <c r="AK182" s="50">
        <f>IFERROR(AVERAGE(INDEX(AO:AO,IFERROR(MATCH($B182-Annex!$B$4/60,$B:$B),2)):AO182),IF(Data!$B$2="",0,"-"))</f>
        <v>22.865529952672205</v>
      </c>
      <c r="AL182" s="50">
        <f>IFERROR((5.670373*10^-8*(AP182+273.15)^4+((Annex!$B$5+Annex!$B$6)*(AP182-L182)+Annex!$B$7*(AP182-INDEX(AP:AP,IFERROR(MATCH($B182-Annex!$B$9/60,$B:$B),2)))/(60*($B182-INDEX($B:$B,IFERROR(MATCH($B182-Annex!$B$9/60,$B:$B),2)))))/Annex!$B$8)/1000,IF(Data!$B$2="",0,"-"))</f>
        <v>20.588426940230285</v>
      </c>
      <c r="AM182" s="50">
        <f>IFERROR((5.670373*10^-8*(AQ182+273.15)^4+((Annex!$B$5+Annex!$B$6)*(AQ182-O182)+Annex!$B$7*(AQ182-INDEX(AQ:AQ,IFERROR(MATCH($B182-Annex!$B$9/60,$B:$B),2)))/(60*($B182-INDEX($B:$B,IFERROR(MATCH($B182-Annex!$B$9/60,$B:$B),2)))))/Annex!$B$8)/1000,IF(Data!$B$2="",0,"-"))</f>
        <v>-2.2274999999999997E+36</v>
      </c>
      <c r="AN182" s="50">
        <f>IFERROR((5.670373*10^-8*(AR182+273.15)^4+((Annex!$B$5+Annex!$B$6)*(AR182-R182)+Annex!$B$7*(AR182-INDEX(AR:AR,IFERROR(MATCH($B182-Annex!$B$9/60,$B:$B),2)))/(60*($B182-INDEX($B:$B,IFERROR(MATCH($B182-Annex!$B$9/60,$B:$B),2)))))/Annex!$B$8)/1000,IF(Data!$B$2="",0,"-"))</f>
        <v>-5.1106195158647284E+37</v>
      </c>
      <c r="AO182" s="50">
        <f>IFERROR((5.670373*10^-8*(AS182+273.15)^4+((Annex!$B$5+Annex!$B$6)*(AS182-U182)+Annex!$B$7*(AS182-INDEX(AS:AS,IFERROR(MATCH($B182-Annex!$B$9/60,$B:$B),2)))/(60*($B182-INDEX($B:$B,IFERROR(MATCH($B182-Annex!$B$9/60,$B:$B),2)))))/Annex!$B$8)/1000,IF(Data!$B$2="",0,"-"))</f>
        <v>-268.48151725091725</v>
      </c>
      <c r="AP182" s="20">
        <v>509.11799999999999</v>
      </c>
      <c r="AQ182" s="20">
        <v>314.62200000000001</v>
      </c>
      <c r="AR182" s="20">
        <v>-22.081</v>
      </c>
      <c r="AS182" s="20">
        <v>9.0879999999999992</v>
      </c>
      <c r="AT182" s="20">
        <v>24.042000000000002</v>
      </c>
      <c r="AU182" s="20">
        <v>49.048999999999999</v>
      </c>
      <c r="AV182" s="20">
        <v>46.268000000000001</v>
      </c>
      <c r="AW182" s="50">
        <f>IFERROR(AVERAGE(INDEX(BC:BC,IFERROR(MATCH($B182-Annex!$B$4/60,$B:$B),2)):BC182),IF(Data!$B$2="",0,"-"))</f>
        <v>5.4469376790117275E+141</v>
      </c>
      <c r="AX182" s="50">
        <f>IFERROR(AVERAGE(INDEX(BD:BD,IFERROR(MATCH($B182-Annex!$B$4/60,$B:$B),2)):BD182),IF(Data!$B$2="",0,"-"))</f>
        <v>-6.3642857142857137E+35</v>
      </c>
      <c r="AY182" s="50">
        <f>IFERROR(AVERAGE(INDEX(BE:BE,IFERROR(MATCH($B182-Annex!$B$4/60,$B:$B),2)):BE182),IF(Data!$B$2="",0,"-"))</f>
        <v>-6.3642857142857137E+35</v>
      </c>
      <c r="AZ182" s="50">
        <f>IFERROR(AVERAGE(INDEX(BF:BF,IFERROR(MATCH($B182-Annex!$B$4/60,$B:$B),2)):BF182),IF(Data!$B$2="",0,"-"))</f>
        <v>-11.716589482778337</v>
      </c>
      <c r="BA182" s="50">
        <f>IFERROR(AVERAGE(INDEX(BG:BG,IFERROR(MATCH($B182-Annex!$B$4/60,$B:$B),2)):BG182),IF(Data!$B$2="",0,"-"))</f>
        <v>-2.2274999999999997E+36</v>
      </c>
      <c r="BB182" s="50">
        <f>IFERROR(AVERAGE(INDEX(BH:BH,IFERROR(MATCH($B182-Annex!$B$4/60,$B:$B),2)):BH182),IF(Data!$B$2="",0,"-"))</f>
        <v>-2.2274999999999997E+36</v>
      </c>
      <c r="BC182" s="50">
        <f>IFERROR((5.670373*10^-8*(BI182+273.15)^4+((Annex!$B$5+Annex!$B$6)*(BI182-L182)+Annex!$B$7*(BI182-INDEX(BI:BI,IFERROR(MATCH($B182-Annex!$B$9/60,$B:$B),2)))/(60*($B182-INDEX($B:$B,IFERROR(MATCH($B182-Annex!$B$9/60,$B:$B),2)))))/Annex!$B$8)/1000,IF(Data!$B$2="",0,"-"))</f>
        <v>5.4469376790117275E+141</v>
      </c>
      <c r="BD182" s="50">
        <f>IFERROR((5.670373*10^-8*(BJ182+273.15)^4+((Annex!$B$5+Annex!$B$6)*(BJ182-O182)+Annex!$B$7*(BJ182-INDEX(BJ:BJ,IFERROR(MATCH($B182-Annex!$B$9/60,$B:$B),2)))/(60*($B182-INDEX($B:$B,IFERROR(MATCH($B182-Annex!$B$9/60,$B:$B),2)))))/Annex!$B$8)/1000,IF(Data!$B$2="",0,"-"))</f>
        <v>-2.2274999999999997E+36</v>
      </c>
      <c r="BE182" s="50">
        <f>IFERROR((5.670373*10^-8*(BK182+273.15)^4+((Annex!$B$5+Annex!$B$6)*(BK182-R182)+Annex!$B$7*(BK182-INDEX(BK:BK,IFERROR(MATCH($B182-Annex!$B$9/60,$B:$B),2)))/(60*($B182-INDEX($B:$B,IFERROR(MATCH($B182-Annex!$B$9/60,$B:$B),2)))))/Annex!$B$8)/1000,IF(Data!$B$2="",0,"-"))</f>
        <v>8.7323354907475643</v>
      </c>
      <c r="BF182" s="50">
        <f>IFERROR((5.670373*10^-8*(BL182+273.15)^4+((Annex!$B$5+Annex!$B$6)*(BL182-U182)+Annex!$B$7*(BL182-INDEX(BL:BL,IFERROR(MATCH($B182-Annex!$B$9/60,$B:$B),2)))/(60*($B182-INDEX($B:$B,IFERROR(MATCH($B182-Annex!$B$9/60,$B:$B),2)))))/Annex!$B$8)/1000,IF(Data!$B$2="",0,"-"))</f>
        <v>70.608961106998521</v>
      </c>
      <c r="BG182" s="50">
        <f>IFERROR((5.670373*10^-8*(BM182+273.15)^4+((Annex!$B$5+Annex!$B$6)*(BM182-X182)+Annex!$B$7*(BM182-INDEX(BM:BM,IFERROR(MATCH($B182-Annex!$B$9/60,$B:$B),2)))/(60*($B182-INDEX($B:$B,IFERROR(MATCH($B182-Annex!$B$9/60,$B:$B),2)))))/Annex!$B$8)/1000,IF(Data!$B$2="",0,"-"))</f>
        <v>-2.2274999999999997E+36</v>
      </c>
      <c r="BH182" s="50">
        <f>IFERROR((5.670373*10^-8*(BN182+273.15)^4+((Annex!$B$5+Annex!$B$6)*(BN182-AA182)+Annex!$B$7*(BN182-INDEX(BN:BN,IFERROR(MATCH($B182-Annex!$B$9/60,$B:$B),2)))/(60*($B182-INDEX($B:$B,IFERROR(MATCH($B182-Annex!$B$9/60,$B:$B),2)))))/Annex!$B$8)/1000,IF(Data!$B$2="",0,"-"))</f>
        <v>-2.2274999999999997E+36</v>
      </c>
      <c r="BI182" s="20">
        <v>9.8999999999999993E+37</v>
      </c>
      <c r="BJ182" s="20">
        <v>448.86099999999999</v>
      </c>
      <c r="BK182" s="20">
        <v>524.41899999999998</v>
      </c>
      <c r="BL182" s="20">
        <v>255.36600000000001</v>
      </c>
      <c r="BM182" s="20">
        <v>344.89100000000002</v>
      </c>
      <c r="BN182" s="20">
        <v>668.86400000000003</v>
      </c>
    </row>
    <row r="183" spans="1:66" x14ac:dyDescent="0.3">
      <c r="A183" s="5">
        <v>182</v>
      </c>
      <c r="B183" s="19">
        <v>16.080000005895272</v>
      </c>
      <c r="C183" s="20">
        <v>162.27036699999999</v>
      </c>
      <c r="D183" s="20">
        <v>162.45377500000001</v>
      </c>
      <c r="E183" s="20">
        <v>215.61987400000001</v>
      </c>
      <c r="F183" s="49">
        <f>IFERROR(SUM(C183:E183),IF(Data!$B$2="",0,"-"))</f>
        <v>540.34401600000001</v>
      </c>
      <c r="G183" s="50">
        <f>IFERROR(F183-Annex!$B$10,IF(Data!$B$2="",0,"-"))</f>
        <v>113.73601600000001</v>
      </c>
      <c r="H183" s="50">
        <f>IFERROR(AVERAGE(INDEX(G:G,IFERROR(MATCH($B183-Annex!$B$12/60,$B:$B),2)):G183),IF(Data!$B$2="",0,"-"))</f>
        <v>114.17460471428573</v>
      </c>
      <c r="I183" s="50">
        <f>IFERROR(-14000*(G183-INDEX(G:G,IFERROR(MATCH($B183-Annex!$B$11/60,$B:$B),2)))/(60*($B183-INDEX($B:$B,IFERROR(MATCH($B183-Annex!$B$11/60,$B:$B),2)))),IF(Data!$B$2="",0,"-"))</f>
        <v>-1465.494494158645</v>
      </c>
      <c r="J183" s="50">
        <f>IFERROR(-14000*(H183-INDEX(H:H,IFERROR(MATCH($B183-Annex!$B$13/60,$B:$B),2)))/(60*($B183-INDEX($B:$B,IFERROR(MATCH($B183-Annex!$B$13/60,$B:$B),2)))),IF(Data!$B$2="",0,"-"))</f>
        <v>-3397.029174571469</v>
      </c>
      <c r="K183" s="20">
        <v>1690.1750199999999</v>
      </c>
      <c r="L183" s="20">
        <v>73.328999999999994</v>
      </c>
      <c r="M183" s="20">
        <v>9.8999999999999993E+37</v>
      </c>
      <c r="N183" s="20">
        <v>-36.554000000000002</v>
      </c>
      <c r="O183" s="20">
        <v>4.7670000000000003</v>
      </c>
      <c r="P183" s="20">
        <v>430.005</v>
      </c>
      <c r="Q183" s="20">
        <v>476.18799999999999</v>
      </c>
      <c r="R183" s="20">
        <v>-31.591999999999999</v>
      </c>
      <c r="S183" s="20">
        <v>69.379000000000005</v>
      </c>
      <c r="T183" s="20">
        <v>9.8999999999999993E+37</v>
      </c>
      <c r="U183" s="20">
        <v>27.331</v>
      </c>
      <c r="V183" s="20">
        <v>-175.63200000000001</v>
      </c>
      <c r="W183" s="20">
        <v>477.358</v>
      </c>
      <c r="X183" s="20">
        <v>9.8999999999999993E+37</v>
      </c>
      <c r="Y183" s="20">
        <v>536.74300000000005</v>
      </c>
      <c r="Z183" s="20">
        <v>1079.6320000000001</v>
      </c>
      <c r="AA183" s="20">
        <v>9.8999999999999993E+37</v>
      </c>
      <c r="AB183" s="20">
        <v>9.8999999999999993E+37</v>
      </c>
      <c r="AC183" s="20">
        <v>372.29599999999999</v>
      </c>
      <c r="AD183" s="20">
        <v>425.96300000000002</v>
      </c>
      <c r="AE183" s="20">
        <v>641.29100000000005</v>
      </c>
      <c r="AF183" s="20">
        <v>13.124000000000001</v>
      </c>
      <c r="AG183" s="20">
        <v>91.543999999999997</v>
      </c>
      <c r="AH183" s="50">
        <f>IFERROR(AVERAGE(INDEX(AL:AL,IFERROR(MATCH($B183-Annex!$B$4/60,$B:$B),2)):AL183),IF(Data!$B$2="",0,"-"))</f>
        <v>22.18055938012801</v>
      </c>
      <c r="AI183" s="50">
        <f>IFERROR(AVERAGE(INDEX(AM:AM,IFERROR(MATCH($B183-Annex!$B$4/60,$B:$B),2)):AM183),IF(Data!$B$2="",0,"-"))</f>
        <v>-3.1821428571428569E+35</v>
      </c>
      <c r="AJ183" s="50">
        <f>IFERROR(AVERAGE(INDEX(AN:AN,IFERROR(MATCH($B183-Annex!$B$4/60,$B:$B),2)):AN183),IF(Data!$B$2="",0,"-"))</f>
        <v>7.7813395414453246E+140</v>
      </c>
      <c r="AK183" s="50">
        <f>IFERROR(AVERAGE(INDEX(AO:AO,IFERROR(MATCH($B183-Annex!$B$4/60,$B:$B),2)):AO183),IF(Data!$B$2="",0,"-"))</f>
        <v>4.3404633141190585</v>
      </c>
      <c r="AL183" s="50">
        <f>IFERROR((5.670373*10^-8*(AP183+273.15)^4+((Annex!$B$5+Annex!$B$6)*(AP183-L183)+Annex!$B$7*(AP183-INDEX(AP:AP,IFERROR(MATCH($B183-Annex!$B$9/60,$B:$B),2)))/(60*($B183-INDEX($B:$B,IFERROR(MATCH($B183-Annex!$B$9/60,$B:$B),2)))))/Annex!$B$8)/1000,IF(Data!$B$2="",0,"-"))</f>
        <v>19.665593054169062</v>
      </c>
      <c r="AM183" s="50">
        <f>IFERROR((5.670373*10^-8*(AQ183+273.15)^4+((Annex!$B$5+Annex!$B$6)*(AQ183-O183)+Annex!$B$7*(AQ183-INDEX(AQ:AQ,IFERROR(MATCH($B183-Annex!$B$9/60,$B:$B),2)))/(60*($B183-INDEX($B:$B,IFERROR(MATCH($B183-Annex!$B$9/60,$B:$B),2)))))/Annex!$B$8)/1000,IF(Data!$B$2="",0,"-"))</f>
        <v>-145.51893541165768</v>
      </c>
      <c r="AN183" s="50">
        <f>IFERROR((5.670373*10^-8*(AR183+273.15)^4+((Annex!$B$5+Annex!$B$6)*(AR183-R183)+Annex!$B$7*(AR183-INDEX(AR:AR,IFERROR(MATCH($B183-Annex!$B$9/60,$B:$B),2)))/(60*($B183-INDEX($B:$B,IFERROR(MATCH($B183-Annex!$B$9/60,$B:$B),2)))))/Annex!$B$8)/1000,IF(Data!$B$2="",0,"-"))</f>
        <v>170.02542559410043</v>
      </c>
      <c r="AO183" s="50">
        <f>IFERROR((5.670373*10^-8*(AS183+273.15)^4+((Annex!$B$5+Annex!$B$6)*(AS183-U183)+Annex!$B$7*(AS183-INDEX(AS:AS,IFERROR(MATCH($B183-Annex!$B$9/60,$B:$B),2)))/(60*($B183-INDEX($B:$B,IFERROR(MATCH($B183-Annex!$B$9/60,$B:$B),2)))))/Annex!$B$8)/1000,IF(Data!$B$2="",0,"-"))</f>
        <v>-199.69263651921338</v>
      </c>
      <c r="AP183" s="20">
        <v>499.48599999999999</v>
      </c>
      <c r="AQ183" s="20">
        <v>226.791</v>
      </c>
      <c r="AR183" s="20">
        <v>124.383</v>
      </c>
      <c r="AS183" s="20">
        <v>116.533</v>
      </c>
      <c r="AT183" s="20">
        <v>23.98</v>
      </c>
      <c r="AU183" s="20">
        <v>49.314999999999998</v>
      </c>
      <c r="AV183" s="20">
        <v>265.22500000000002</v>
      </c>
      <c r="AW183" s="50">
        <f>IFERROR(AVERAGE(INDEX(BC:BC,IFERROR(MATCH($B183-Annex!$B$4/60,$B:$B),2)):BC183),IF(Data!$B$2="",0,"-"))</f>
        <v>5.4469376790117275E+141</v>
      </c>
      <c r="AX183" s="50">
        <f>IFERROR(AVERAGE(INDEX(BD:BD,IFERROR(MATCH($B183-Annex!$B$4/60,$B:$B),2)):BD183),IF(Data!$B$2="",0,"-"))</f>
        <v>-3.1821428571428569E+35</v>
      </c>
      <c r="AY183" s="50">
        <f>IFERROR(AVERAGE(INDEX(BE:BE,IFERROR(MATCH($B183-Annex!$B$4/60,$B:$B),2)):BE183),IF(Data!$B$2="",0,"-"))</f>
        <v>-6.3642857142857137E+35</v>
      </c>
      <c r="AZ183" s="50">
        <f>IFERROR(AVERAGE(INDEX(BF:BF,IFERROR(MATCH($B183-Annex!$B$4/60,$B:$B),2)):BF183),IF(Data!$B$2="",0,"-"))</f>
        <v>-7.5775310101631943</v>
      </c>
      <c r="BA183" s="50">
        <f>IFERROR(AVERAGE(INDEX(BG:BG,IFERROR(MATCH($B183-Annex!$B$4/60,$B:$B),2)):BG183),IF(Data!$B$2="",0,"-"))</f>
        <v>-2.2274999999999997E+36</v>
      </c>
      <c r="BB183" s="50">
        <f>IFERROR(AVERAGE(INDEX(BH:BH,IFERROR(MATCH($B183-Annex!$B$4/60,$B:$B),2)):BH183),IF(Data!$B$2="",0,"-"))</f>
        <v>-2.2274999999999997E+36</v>
      </c>
      <c r="BC183" s="50">
        <f>IFERROR((5.670373*10^-8*(BI183+273.15)^4+((Annex!$B$5+Annex!$B$6)*(BI183-L183)+Annex!$B$7*(BI183-INDEX(BI:BI,IFERROR(MATCH($B183-Annex!$B$9/60,$B:$B),2)))/(60*($B183-INDEX($B:$B,IFERROR(MATCH($B183-Annex!$B$9/60,$B:$B),2)))))/Annex!$B$8)/1000,IF(Data!$B$2="",0,"-"))</f>
        <v>5.4469376790117275E+141</v>
      </c>
      <c r="BD183" s="50">
        <f>IFERROR((5.670373*10^-8*(BJ183+273.15)^4+((Annex!$B$5+Annex!$B$6)*(BJ183-O183)+Annex!$B$7*(BJ183-INDEX(BJ:BJ,IFERROR(MATCH($B183-Annex!$B$9/60,$B:$B),2)))/(60*($B183-INDEX($B:$B,IFERROR(MATCH($B183-Annex!$B$9/60,$B:$B),2)))))/Annex!$B$8)/1000,IF(Data!$B$2="",0,"-"))</f>
        <v>-51.634764543486789</v>
      </c>
      <c r="BE183" s="50">
        <f>IFERROR((5.670373*10^-8*(BK183+273.15)^4+((Annex!$B$5+Annex!$B$6)*(BK183-R183)+Annex!$B$7*(BK183-INDEX(BK:BK,IFERROR(MATCH($B183-Annex!$B$9/60,$B:$B),2)))/(60*($B183-INDEX($B:$B,IFERROR(MATCH($B183-Annex!$B$9/60,$B:$B),2)))))/Annex!$B$8)/1000,IF(Data!$B$2="",0,"-"))</f>
        <v>-76.117489464809424</v>
      </c>
      <c r="BF183" s="50">
        <f>IFERROR((5.670373*10^-8*(BL183+273.15)^4+((Annex!$B$5+Annex!$B$6)*(BL183-U183)+Annex!$B$7*(BL183-INDEX(BL:BL,IFERROR(MATCH($B183-Annex!$B$9/60,$B:$B),2)))/(60*($B183-INDEX($B:$B,IFERROR(MATCH($B183-Annex!$B$9/60,$B:$B),2)))))/Annex!$B$8)/1000,IF(Data!$B$2="",0,"-"))</f>
        <v>118.72138706396649</v>
      </c>
      <c r="BG183" s="50">
        <f>IFERROR((5.670373*10^-8*(BM183+273.15)^4+((Annex!$B$5+Annex!$B$6)*(BM183-X183)+Annex!$B$7*(BM183-INDEX(BM:BM,IFERROR(MATCH($B183-Annex!$B$9/60,$B:$B),2)))/(60*($B183-INDEX($B:$B,IFERROR(MATCH($B183-Annex!$B$9/60,$B:$B),2)))))/Annex!$B$8)/1000,IF(Data!$B$2="",0,"-"))</f>
        <v>-2.2274999999999997E+36</v>
      </c>
      <c r="BH183" s="50">
        <f>IFERROR((5.670373*10^-8*(BN183+273.15)^4+((Annex!$B$5+Annex!$B$6)*(BN183-AA183)+Annex!$B$7*(BN183-INDEX(BN:BN,IFERROR(MATCH($B183-Annex!$B$9/60,$B:$B),2)))/(60*($B183-INDEX($B:$B,IFERROR(MATCH($B183-Annex!$B$9/60,$B:$B),2)))))/Annex!$B$8)/1000,IF(Data!$B$2="",0,"-"))</f>
        <v>-2.2274999999999997E+36</v>
      </c>
      <c r="BI183" s="20">
        <v>9.8999999999999993E+37</v>
      </c>
      <c r="BJ183" s="20">
        <v>537.24300000000005</v>
      </c>
      <c r="BK183" s="20">
        <v>474.45</v>
      </c>
      <c r="BL183" s="20">
        <v>341.31599999999997</v>
      </c>
      <c r="BM183" s="20">
        <v>450.54199999999997</v>
      </c>
      <c r="BN183" s="20">
        <v>769.16099999999994</v>
      </c>
    </row>
    <row r="184" spans="1:66" x14ac:dyDescent="0.3">
      <c r="A184" s="5">
        <v>183</v>
      </c>
      <c r="B184" s="19">
        <v>16.172000005608425</v>
      </c>
      <c r="C184" s="20">
        <v>162.15239199999999</v>
      </c>
      <c r="D184" s="20">
        <v>162.60036299999999</v>
      </c>
      <c r="E184" s="20">
        <v>215.52698599999999</v>
      </c>
      <c r="F184" s="49">
        <f>IFERROR(SUM(C184:E184),IF(Data!$B$2="",0,"-"))</f>
        <v>540.27974099999994</v>
      </c>
      <c r="G184" s="50">
        <f>IFERROR(F184-Annex!$B$10,IF(Data!$B$2="",0,"-"))</f>
        <v>113.67174099999994</v>
      </c>
      <c r="H184" s="50">
        <f>IFERROR(AVERAGE(INDEX(G:G,IFERROR(MATCH($B184-Annex!$B$12/60,$B:$B),2)):G184),IF(Data!$B$2="",0,"-"))</f>
        <v>113.94165799999999</v>
      </c>
      <c r="I184" s="50">
        <f>IFERROR(-14000*(G184-INDEX(G:G,IFERROR(MATCH($B184-Annex!$B$11/60,$B:$B),2)))/(60*($B184-INDEX($B:$B,IFERROR(MATCH($B184-Annex!$B$11/60,$B:$B),2)))),IF(Data!$B$2="",0,"-"))</f>
        <v>-332.99853685358846</v>
      </c>
      <c r="J184" s="50">
        <f>IFERROR(-14000*(H184-INDEX(H:H,IFERROR(MATCH($B184-Annex!$B$13/60,$B:$B),2)))/(60*($B184-INDEX($B:$B,IFERROR(MATCH($B184-Annex!$B$13/60,$B:$B),2)))),IF(Data!$B$2="",0,"-"))</f>
        <v>-2842.0142785646199</v>
      </c>
      <c r="K184" s="20">
        <v>1358.0153</v>
      </c>
      <c r="L184" s="20">
        <v>72.44</v>
      </c>
      <c r="M184" s="20">
        <v>203.982</v>
      </c>
      <c r="N184" s="20">
        <v>9.8999999999999993E+37</v>
      </c>
      <c r="O184" s="20">
        <v>234.11600000000001</v>
      </c>
      <c r="P184" s="20">
        <v>-28.099</v>
      </c>
      <c r="Q184" s="20">
        <v>403.94499999999999</v>
      </c>
      <c r="R184" s="20">
        <v>96.924999999999997</v>
      </c>
      <c r="S184" s="20">
        <v>490.98500000000001</v>
      </c>
      <c r="T184" s="20">
        <v>130.83500000000001</v>
      </c>
      <c r="U184" s="20">
        <v>16.513000000000002</v>
      </c>
      <c r="V184" s="20">
        <v>9.8999999999999993E+37</v>
      </c>
      <c r="W184" s="20">
        <v>25.524000000000001</v>
      </c>
      <c r="X184" s="20">
        <v>9.8999999999999993E+37</v>
      </c>
      <c r="Y184" s="20">
        <v>424.72199999999998</v>
      </c>
      <c r="Z184" s="20">
        <v>9.8999999999999993E+37</v>
      </c>
      <c r="AA184" s="20">
        <v>9.8999999999999993E+37</v>
      </c>
      <c r="AB184" s="20">
        <v>165.887</v>
      </c>
      <c r="AC184" s="20">
        <v>151.78899999999999</v>
      </c>
      <c r="AD184" s="20">
        <v>-0.76100000000000001</v>
      </c>
      <c r="AE184" s="20">
        <v>613.471</v>
      </c>
      <c r="AF184" s="20">
        <v>430.08800000000002</v>
      </c>
      <c r="AG184" s="20">
        <v>292.48599999999999</v>
      </c>
      <c r="AH184" s="50">
        <f>IFERROR(AVERAGE(INDEX(AL:AL,IFERROR(MATCH($B184-Annex!$B$4/60,$B:$B),2)):AL184),IF(Data!$B$2="",0,"-"))</f>
        <v>21.478304241025487</v>
      </c>
      <c r="AI184" s="50">
        <f>IFERROR(AVERAGE(INDEX(AM:AM,IFERROR(MATCH($B184-Annex!$B$4/60,$B:$B),2)):AM184),IF(Data!$B$2="",0,"-"))</f>
        <v>-3.1821428571428569E+35</v>
      </c>
      <c r="AJ184" s="50">
        <f>IFERROR(AVERAGE(INDEX(AN:AN,IFERROR(MATCH($B184-Annex!$B$4/60,$B:$B),2)):AN184),IF(Data!$B$2="",0,"-"))</f>
        <v>7.7813395414453246E+140</v>
      </c>
      <c r="AK184" s="50">
        <f>IFERROR(AVERAGE(INDEX(AO:AO,IFERROR(MATCH($B184-Annex!$B$4/60,$B:$B),2)):AO184),IF(Data!$B$2="",0,"-"))</f>
        <v>10.739557105156477</v>
      </c>
      <c r="AL184" s="50">
        <f>IFERROR((5.670373*10^-8*(AP184+273.15)^4+((Annex!$B$5+Annex!$B$6)*(AP184-L184)+Annex!$B$7*(AP184-INDEX(AP:AP,IFERROR(MATCH($B184-Annex!$B$9/60,$B:$B),2)))/(60*($B184-INDEX($B:$B,IFERROR(MATCH($B184-Annex!$B$9/60,$B:$B),2)))))/Annex!$B$8)/1000,IF(Data!$B$2="",0,"-"))</f>
        <v>18.782444547988625</v>
      </c>
      <c r="AM184" s="50">
        <f>IFERROR((5.670373*10^-8*(AQ184+273.15)^4+((Annex!$B$5+Annex!$B$6)*(AQ184-O184)+Annex!$B$7*(AQ184-INDEX(AQ:AQ,IFERROR(MATCH($B184-Annex!$B$9/60,$B:$B),2)))/(60*($B184-INDEX($B:$B,IFERROR(MATCH($B184-Annex!$B$9/60,$B:$B),2)))))/Annex!$B$8)/1000,IF(Data!$B$2="",0,"-"))</f>
        <v>-152.37868684321947</v>
      </c>
      <c r="AN184" s="50">
        <f>IFERROR((5.670373*10^-8*(AR184+273.15)^4+((Annex!$B$5+Annex!$B$6)*(AR184-R184)+Annex!$B$7*(AR184-INDEX(AR:AR,IFERROR(MATCH($B184-Annex!$B$9/60,$B:$B),2)))/(60*($B184-INDEX($B:$B,IFERROR(MATCH($B184-Annex!$B$9/60,$B:$B),2)))))/Annex!$B$8)/1000,IF(Data!$B$2="",0,"-"))</f>
        <v>31.54593327264228</v>
      </c>
      <c r="AO184" s="50">
        <f>IFERROR((5.670373*10^-8*(AS184+273.15)^4+((Annex!$B$5+Annex!$B$6)*(AS184-U184)+Annex!$B$7*(AS184-INDEX(AS:AS,IFERROR(MATCH($B184-Annex!$B$9/60,$B:$B),2)))/(60*($B184-INDEX($B:$B,IFERROR(MATCH($B184-Annex!$B$9/60,$B:$B),2)))))/Annex!$B$8)/1000,IF(Data!$B$2="",0,"-"))</f>
        <v>59.908055644576834</v>
      </c>
      <c r="AP184" s="20">
        <v>489.46499999999997</v>
      </c>
      <c r="AQ184" s="20">
        <v>17.399999999999999</v>
      </c>
      <c r="AR184" s="20">
        <v>42.633000000000003</v>
      </c>
      <c r="AS184" s="20">
        <v>121.932</v>
      </c>
      <c r="AT184" s="20">
        <v>24.12</v>
      </c>
      <c r="AU184" s="20">
        <v>49.795999999999999</v>
      </c>
      <c r="AV184" s="20">
        <v>69.703000000000003</v>
      </c>
      <c r="AW184" s="50">
        <f>IFERROR(AVERAGE(INDEX(BC:BC,IFERROR(MATCH($B184-Annex!$B$4/60,$B:$B),2)):BC184),IF(Data!$B$2="",0,"-"))</f>
        <v>5.4469376790117275E+141</v>
      </c>
      <c r="AX184" s="50">
        <f>IFERROR(AVERAGE(INDEX(BD:BD,IFERROR(MATCH($B184-Annex!$B$4/60,$B:$B),2)):BD184),IF(Data!$B$2="",0,"-"))</f>
        <v>-3.1821428571428569E+35</v>
      </c>
      <c r="AY184" s="50">
        <f>IFERROR(AVERAGE(INDEX(BE:BE,IFERROR(MATCH($B184-Annex!$B$4/60,$B:$B),2)):BE184),IF(Data!$B$2="",0,"-"))</f>
        <v>-3.1821428571428569E+35</v>
      </c>
      <c r="AZ184" s="50">
        <f>IFERROR(AVERAGE(INDEX(BF:BF,IFERROR(MATCH($B184-Annex!$B$4/60,$B:$B),2)):BF184),IF(Data!$B$2="",0,"-"))</f>
        <v>3.7218599044199512</v>
      </c>
      <c r="BA184" s="50">
        <f>IFERROR(AVERAGE(INDEX(BG:BG,IFERROR(MATCH($B184-Annex!$B$4/60,$B:$B),2)):BG184),IF(Data!$B$2="",0,"-"))</f>
        <v>-2.2274999999999997E+36</v>
      </c>
      <c r="BB184" s="50">
        <f>IFERROR(AVERAGE(INDEX(BH:BH,IFERROR(MATCH($B184-Annex!$B$4/60,$B:$B),2)):BH184),IF(Data!$B$2="",0,"-"))</f>
        <v>-2.2274999999999997E+36</v>
      </c>
      <c r="BC184" s="50">
        <f>IFERROR((5.670373*10^-8*(BI184+273.15)^4+((Annex!$B$5+Annex!$B$6)*(BI184-L184)+Annex!$B$7*(BI184-INDEX(BI:BI,IFERROR(MATCH($B184-Annex!$B$9/60,$B:$B),2)))/(60*($B184-INDEX($B:$B,IFERROR(MATCH($B184-Annex!$B$9/60,$B:$B),2)))))/Annex!$B$8)/1000,IF(Data!$B$2="",0,"-"))</f>
        <v>5.4469376790117275E+141</v>
      </c>
      <c r="BD184" s="50">
        <f>IFERROR((5.670373*10^-8*(BJ184+273.15)^4+((Annex!$B$5+Annex!$B$6)*(BJ184-O184)+Annex!$B$7*(BJ184-INDEX(BJ:BJ,IFERROR(MATCH($B184-Annex!$B$9/60,$B:$B),2)))/(60*($B184-INDEX($B:$B,IFERROR(MATCH($B184-Annex!$B$9/60,$B:$B),2)))))/Annex!$B$8)/1000,IF(Data!$B$2="",0,"-"))</f>
        <v>283.76092391845464</v>
      </c>
      <c r="BE184" s="50">
        <f>IFERROR((5.670373*10^-8*(BK184+273.15)^4+((Annex!$B$5+Annex!$B$6)*(BK184-R184)+Annex!$B$7*(BK184-INDEX(BK:BK,IFERROR(MATCH($B184-Annex!$B$9/60,$B:$B),2)))/(60*($B184-INDEX($B:$B,IFERROR(MATCH($B184-Annex!$B$9/60,$B:$B),2)))))/Annex!$B$8)/1000,IF(Data!$B$2="",0,"-"))</f>
        <v>-54.003060615444234</v>
      </c>
      <c r="BF184" s="50">
        <f>IFERROR((5.670373*10^-8*(BL184+273.15)^4+((Annex!$B$5+Annex!$B$6)*(BL184-U184)+Annex!$B$7*(BL184-INDEX(BL:BL,IFERROR(MATCH($B184-Annex!$B$9/60,$B:$B),2)))/(60*($B184-INDEX($B:$B,IFERROR(MATCH($B184-Annex!$B$9/60,$B:$B),2)))))/Annex!$B$8)/1000,IF(Data!$B$2="",0,"-"))</f>
        <v>14.82102007496081</v>
      </c>
      <c r="BG184" s="50">
        <f>IFERROR((5.670373*10^-8*(BM184+273.15)^4+((Annex!$B$5+Annex!$B$6)*(BM184-X184)+Annex!$B$7*(BM184-INDEX(BM:BM,IFERROR(MATCH($B184-Annex!$B$9/60,$B:$B),2)))/(60*($B184-INDEX($B:$B,IFERROR(MATCH($B184-Annex!$B$9/60,$B:$B),2)))))/Annex!$B$8)/1000,IF(Data!$B$2="",0,"-"))</f>
        <v>-2.2274999999999997E+36</v>
      </c>
      <c r="BH184" s="50">
        <f>IFERROR((5.670373*10^-8*(BN184+273.15)^4+((Annex!$B$5+Annex!$B$6)*(BN184-AA184)+Annex!$B$7*(BN184-INDEX(BN:BN,IFERROR(MATCH($B184-Annex!$B$9/60,$B:$B),2)))/(60*($B184-INDEX($B:$B,IFERROR(MATCH($B184-Annex!$B$9/60,$B:$B),2)))))/Annex!$B$8)/1000,IF(Data!$B$2="",0,"-"))</f>
        <v>-2.2274999999999997E+36</v>
      </c>
      <c r="BI184" s="20">
        <v>9.8999999999999993E+37</v>
      </c>
      <c r="BJ184" s="20">
        <v>826.005</v>
      </c>
      <c r="BK184" s="20">
        <v>382.01400000000001</v>
      </c>
      <c r="BL184" s="20">
        <v>264.42399999999998</v>
      </c>
      <c r="BM184" s="20">
        <v>723.86300000000006</v>
      </c>
      <c r="BN184" s="20">
        <v>452.41500000000002</v>
      </c>
    </row>
    <row r="185" spans="1:66" x14ac:dyDescent="0.3">
      <c r="A185" s="5">
        <v>184</v>
      </c>
      <c r="B185" s="19">
        <v>16.264000005321577</v>
      </c>
      <c r="C185" s="20">
        <v>162.181679</v>
      </c>
      <c r="D185" s="20">
        <v>162.59873300000001</v>
      </c>
      <c r="E185" s="20">
        <v>215.47320500000001</v>
      </c>
      <c r="F185" s="49">
        <f>IFERROR(SUM(C185:E185),IF(Data!$B$2="",0,"-"))</f>
        <v>540.25361700000008</v>
      </c>
      <c r="G185" s="50">
        <f>IFERROR(F185-Annex!$B$10,IF(Data!$B$2="",0,"-"))</f>
        <v>113.64561700000007</v>
      </c>
      <c r="H185" s="50">
        <f>IFERROR(AVERAGE(INDEX(G:G,IFERROR(MATCH($B185-Annex!$B$12/60,$B:$B),2)):G185),IF(Data!$B$2="",0,"-"))</f>
        <v>113.81014485714286</v>
      </c>
      <c r="I185" s="50">
        <f>IFERROR(-14000*(G185-INDEX(G:G,IFERROR(MATCH($B185-Annex!$B$11/60,$B:$B),2)))/(60*($B185-INDEX($B:$B,IFERROR(MATCH($B185-Annex!$B$11/60,$B:$B),2)))),IF(Data!$B$2="",0,"-"))</f>
        <v>628.70787737379032</v>
      </c>
      <c r="J185" s="50">
        <f>IFERROR(-14000*(H185-INDEX(H:H,IFERROR(MATCH($B185-Annex!$B$13/60,$B:$B),2)))/(60*($B185-INDEX($B:$B,IFERROR(MATCH($B185-Annex!$B$13/60,$B:$B),2)))),IF(Data!$B$2="",0,"-"))</f>
        <v>-2176.7159730120361</v>
      </c>
      <c r="K185" s="20">
        <v>1494.30674</v>
      </c>
      <c r="L185" s="20">
        <v>71.902000000000001</v>
      </c>
      <c r="M185" s="20">
        <v>637.101</v>
      </c>
      <c r="N185" s="20">
        <v>17.196999999999999</v>
      </c>
      <c r="O185" s="20">
        <v>234.09100000000001</v>
      </c>
      <c r="P185" s="20">
        <v>-104.434</v>
      </c>
      <c r="Q185" s="20">
        <v>153.285</v>
      </c>
      <c r="R185" s="20">
        <v>78.635000000000005</v>
      </c>
      <c r="S185" s="20">
        <v>443.024</v>
      </c>
      <c r="T185" s="20">
        <v>382.02300000000002</v>
      </c>
      <c r="U185" s="20">
        <v>-53.408999999999999</v>
      </c>
      <c r="V185" s="20">
        <v>-31.297000000000001</v>
      </c>
      <c r="W185" s="20">
        <v>-24.616</v>
      </c>
      <c r="X185" s="20">
        <v>9.8999999999999993E+37</v>
      </c>
      <c r="Y185" s="20">
        <v>111.926</v>
      </c>
      <c r="Z185" s="20">
        <v>9.8999999999999993E+37</v>
      </c>
      <c r="AA185" s="20">
        <v>9.8999999999999993E+37</v>
      </c>
      <c r="AB185" s="20">
        <v>404.72899999999998</v>
      </c>
      <c r="AC185" s="20">
        <v>336.92200000000003</v>
      </c>
      <c r="AD185" s="20">
        <v>-144.447</v>
      </c>
      <c r="AE185" s="20">
        <v>285.77800000000002</v>
      </c>
      <c r="AF185" s="20">
        <v>406.88099999999997</v>
      </c>
      <c r="AG185" s="20">
        <v>573.39700000000005</v>
      </c>
      <c r="AH185" s="50">
        <f>IFERROR(AVERAGE(INDEX(AL:AL,IFERROR(MATCH($B185-Annex!$B$4/60,$B:$B),2)):AL185),IF(Data!$B$2="",0,"-"))</f>
        <v>20.575414743260474</v>
      </c>
      <c r="AI185" s="50">
        <f>IFERROR(AVERAGE(INDEX(AM:AM,IFERROR(MATCH($B185-Annex!$B$4/60,$B:$B),2)):AM185),IF(Data!$B$2="",0,"-"))</f>
        <v>-3.1821428571428569E+35</v>
      </c>
      <c r="AJ185" s="50">
        <f>IFERROR(AVERAGE(INDEX(AN:AN,IFERROR(MATCH($B185-Annex!$B$4/60,$B:$B),2)):AN185),IF(Data!$B$2="",0,"-"))</f>
        <v>7.7813395414453246E+140</v>
      </c>
      <c r="AK185" s="50">
        <f>IFERROR(AVERAGE(INDEX(AO:AO,IFERROR(MATCH($B185-Annex!$B$4/60,$B:$B),2)):AO185),IF(Data!$B$2="",0,"-"))</f>
        <v>14.707396741090605</v>
      </c>
      <c r="AL185" s="50">
        <f>IFERROR((5.670373*10^-8*(AP185+273.15)^4+((Annex!$B$5+Annex!$B$6)*(AP185-L185)+Annex!$B$7*(AP185-INDEX(AP:AP,IFERROR(MATCH($B185-Annex!$B$9/60,$B:$B),2)))/(60*($B185-INDEX($B:$B,IFERROR(MATCH($B185-Annex!$B$9/60,$B:$B),2)))))/Annex!$B$8)/1000,IF(Data!$B$2="",0,"-"))</f>
        <v>17.87675600347297</v>
      </c>
      <c r="AM185" s="50">
        <f>IFERROR((5.670373*10^-8*(AQ185+273.15)^4+((Annex!$B$5+Annex!$B$6)*(AQ185-O185)+Annex!$B$7*(AQ185-INDEX(AQ:AQ,IFERROR(MATCH($B185-Annex!$B$9/60,$B:$B),2)))/(60*($B185-INDEX($B:$B,IFERROR(MATCH($B185-Annex!$B$9/60,$B:$B),2)))))/Annex!$B$8)/1000,IF(Data!$B$2="",0,"-"))</f>
        <v>-108.41867415457605</v>
      </c>
      <c r="AN185" s="50">
        <f>IFERROR((5.670373*10^-8*(AR185+273.15)^4+((Annex!$B$5+Annex!$B$6)*(AR185-R185)+Annex!$B$7*(AR185-INDEX(AR:AR,IFERROR(MATCH($B185-Annex!$B$9/60,$B:$B),2)))/(60*($B185-INDEX($B:$B,IFERROR(MATCH($B185-Annex!$B$9/60,$B:$B),2)))))/Annex!$B$8)/1000,IF(Data!$B$2="",0,"-"))</f>
        <v>-115.20230946837486</v>
      </c>
      <c r="AO185" s="50">
        <f>IFERROR((5.670373*10^-8*(AS185+273.15)^4+((Annex!$B$5+Annex!$B$6)*(AS185-U185)+Annex!$B$7*(AS185-INDEX(AS:AS,IFERROR(MATCH($B185-Annex!$B$9/60,$B:$B),2)))/(60*($B185-INDEX($B:$B,IFERROR(MATCH($B185-Annex!$B$9/60,$B:$B),2)))))/Annex!$B$8)/1000,IF(Data!$B$2="",0,"-"))</f>
        <v>50.515545908968882</v>
      </c>
      <c r="AP185" s="20">
        <v>479.52300000000002</v>
      </c>
      <c r="AQ185" s="20">
        <v>8.7129999999999992</v>
      </c>
      <c r="AR185" s="20">
        <v>-109.07599999999999</v>
      </c>
      <c r="AS185" s="20">
        <v>204.364</v>
      </c>
      <c r="AT185" s="20">
        <v>24.2</v>
      </c>
      <c r="AU185" s="20">
        <v>50.08</v>
      </c>
      <c r="AV185" s="20">
        <v>-28.768000000000001</v>
      </c>
      <c r="AW185" s="50">
        <f>IFERROR(AVERAGE(INDEX(BC:BC,IFERROR(MATCH($B185-Annex!$B$4/60,$B:$B),2)):BC185),IF(Data!$B$2="",0,"-"))</f>
        <v>5.4469376790117275E+141</v>
      </c>
      <c r="AX185" s="50">
        <f>IFERROR(AVERAGE(INDEX(BD:BD,IFERROR(MATCH($B185-Annex!$B$4/60,$B:$B),2)):BD185),IF(Data!$B$2="",0,"-"))</f>
        <v>-3.1821428571428569E+35</v>
      </c>
      <c r="AY185" s="50">
        <f>IFERROR(AVERAGE(INDEX(BE:BE,IFERROR(MATCH($B185-Annex!$B$4/60,$B:$B),2)):BE185),IF(Data!$B$2="",0,"-"))</f>
        <v>34.291035439650692</v>
      </c>
      <c r="AZ185" s="50">
        <f>IFERROR(AVERAGE(INDEX(BF:BF,IFERROR(MATCH($B185-Annex!$B$4/60,$B:$B),2)):BF185),IF(Data!$B$2="",0,"-"))</f>
        <v>-5.2502447647746084</v>
      </c>
      <c r="BA185" s="50">
        <f>IFERROR(AVERAGE(INDEX(BG:BG,IFERROR(MATCH($B185-Annex!$B$4/60,$B:$B),2)):BG185),IF(Data!$B$2="",0,"-"))</f>
        <v>-2.2274999999999997E+36</v>
      </c>
      <c r="BB185" s="50">
        <f>IFERROR(AVERAGE(INDEX(BH:BH,IFERROR(MATCH($B185-Annex!$B$4/60,$B:$B),2)):BH185),IF(Data!$B$2="",0,"-"))</f>
        <v>-2.2274999999999997E+36</v>
      </c>
      <c r="BC185" s="50">
        <f>IFERROR((5.670373*10^-8*(BI185+273.15)^4+((Annex!$B$5+Annex!$B$6)*(BI185-L185)+Annex!$B$7*(BI185-INDEX(BI:BI,IFERROR(MATCH($B185-Annex!$B$9/60,$B:$B),2)))/(60*($B185-INDEX($B:$B,IFERROR(MATCH($B185-Annex!$B$9/60,$B:$B),2)))))/Annex!$B$8)/1000,IF(Data!$B$2="",0,"-"))</f>
        <v>5.4469376790117275E+141</v>
      </c>
      <c r="BD185" s="50">
        <f>IFERROR((5.670373*10^-8*(BJ185+273.15)^4+((Annex!$B$5+Annex!$B$6)*(BJ185-O185)+Annex!$B$7*(BJ185-INDEX(BJ:BJ,IFERROR(MATCH($B185-Annex!$B$9/60,$B:$B),2)))/(60*($B185-INDEX($B:$B,IFERROR(MATCH($B185-Annex!$B$9/60,$B:$B),2)))))/Annex!$B$8)/1000,IF(Data!$B$2="",0,"-"))</f>
        <v>161.48732568990741</v>
      </c>
      <c r="BE185" s="50">
        <f>IFERROR((5.670373*10^-8*(BK185+273.15)^4+((Annex!$B$5+Annex!$B$6)*(BK185-R185)+Annex!$B$7*(BK185-INDEX(BK:BK,IFERROR(MATCH($B185-Annex!$B$9/60,$B:$B),2)))/(60*($B185-INDEX($B:$B,IFERROR(MATCH($B185-Annex!$B$9/60,$B:$B),2)))))/Annex!$B$8)/1000,IF(Data!$B$2="",0,"-"))</f>
        <v>-20.44119423459744</v>
      </c>
      <c r="BF185" s="50">
        <f>IFERROR((5.670373*10^-8*(BL185+273.15)^4+((Annex!$B$5+Annex!$B$6)*(BL185-U185)+Annex!$B$7*(BL185-INDEX(BL:BL,IFERROR(MATCH($B185-Annex!$B$9/60,$B:$B),2)))/(60*($B185-INDEX($B:$B,IFERROR(MATCH($B185-Annex!$B$9/60,$B:$B),2)))))/Annex!$B$8)/1000,IF(Data!$B$2="",0,"-"))</f>
        <v>-31.26379701029601</v>
      </c>
      <c r="BG185" s="50">
        <f>IFERROR((5.670373*10^-8*(BM185+273.15)^4+((Annex!$B$5+Annex!$B$6)*(BM185-X185)+Annex!$B$7*(BM185-INDEX(BM:BM,IFERROR(MATCH($B185-Annex!$B$9/60,$B:$B),2)))/(60*($B185-INDEX($B:$B,IFERROR(MATCH($B185-Annex!$B$9/60,$B:$B),2)))))/Annex!$B$8)/1000,IF(Data!$B$2="",0,"-"))</f>
        <v>-2.2274999999999997E+36</v>
      </c>
      <c r="BH185" s="50">
        <f>IFERROR((5.670373*10^-8*(BN185+273.15)^4+((Annex!$B$5+Annex!$B$6)*(BN185-AA185)+Annex!$B$7*(BN185-INDEX(BN:BN,IFERROR(MATCH($B185-Annex!$B$9/60,$B:$B),2)))/(60*($B185-INDEX($B:$B,IFERROR(MATCH($B185-Annex!$B$9/60,$B:$B),2)))))/Annex!$B$8)/1000,IF(Data!$B$2="",0,"-"))</f>
        <v>-2.2274999999999997E+36</v>
      </c>
      <c r="BI185" s="20">
        <v>9.8999999999999993E+37</v>
      </c>
      <c r="BJ185" s="20">
        <v>731.70899999999995</v>
      </c>
      <c r="BK185" s="20">
        <v>393.09300000000002</v>
      </c>
      <c r="BL185" s="20">
        <v>252.048</v>
      </c>
      <c r="BM185" s="20">
        <v>929.88300000000004</v>
      </c>
      <c r="BN185" s="20">
        <v>424.42899999999997</v>
      </c>
    </row>
    <row r="186" spans="1:66" x14ac:dyDescent="0.3">
      <c r="A186" s="5">
        <v>185</v>
      </c>
      <c r="B186" s="19">
        <v>16.35600000503473</v>
      </c>
      <c r="C186" s="20">
        <v>162.17110600000001</v>
      </c>
      <c r="D186" s="20">
        <v>162.395949</v>
      </c>
      <c r="E186" s="20">
        <v>215.381123</v>
      </c>
      <c r="F186" s="49">
        <f>IFERROR(SUM(C186:E186),IF(Data!$B$2="",0,"-"))</f>
        <v>539.94817799999998</v>
      </c>
      <c r="G186" s="50">
        <f>IFERROR(F186-Annex!$B$10,IF(Data!$B$2="",0,"-"))</f>
        <v>113.34017799999998</v>
      </c>
      <c r="H186" s="50">
        <f>IFERROR(AVERAGE(INDEX(G:G,IFERROR(MATCH($B186-Annex!$B$12/60,$B:$B),2)):G186),IF(Data!$B$2="",0,"-"))</f>
        <v>113.67932842857145</v>
      </c>
      <c r="I186" s="50">
        <f>IFERROR(-14000*(G186-INDEX(G:G,IFERROR(MATCH($B186-Annex!$B$11/60,$B:$B),2)))/(60*($B186-INDEX($B:$B,IFERROR(MATCH($B186-Annex!$B$11/60,$B:$B),2)))),IF(Data!$B$2="",0,"-"))</f>
        <v>730.57673938917651</v>
      </c>
      <c r="J186" s="50">
        <f>IFERROR(-14000*(H186-INDEX(H:H,IFERROR(MATCH($B186-Annex!$B$13/60,$B:$B),2)))/(60*($B186-INDEX($B:$B,IFERROR(MATCH($B186-Annex!$B$13/60,$B:$B),2)))),IF(Data!$B$2="",0,"-"))</f>
        <v>-1526.5436771616849</v>
      </c>
      <c r="K186" s="20">
        <v>1581.6522299999999</v>
      </c>
      <c r="L186" s="20">
        <v>72.465999999999994</v>
      </c>
      <c r="M186" s="20">
        <v>505.173</v>
      </c>
      <c r="N186" s="20">
        <v>433.91500000000002</v>
      </c>
      <c r="O186" s="20">
        <v>23.251999999999999</v>
      </c>
      <c r="P186" s="20">
        <v>12.494999999999999</v>
      </c>
      <c r="Q186" s="20">
        <v>-188.64599999999999</v>
      </c>
      <c r="R186" s="20">
        <v>253.483</v>
      </c>
      <c r="S186" s="20">
        <v>84.906000000000006</v>
      </c>
      <c r="T186" s="20">
        <v>431.42</v>
      </c>
      <c r="U186" s="20">
        <v>-84.02</v>
      </c>
      <c r="V186" s="20">
        <v>391.05200000000002</v>
      </c>
      <c r="W186" s="20">
        <v>5.5460000000000003</v>
      </c>
      <c r="X186" s="20">
        <v>9.8999999999999993E+37</v>
      </c>
      <c r="Y186" s="20">
        <v>9.8999999999999993E+37</v>
      </c>
      <c r="Z186" s="20">
        <v>1064.223</v>
      </c>
      <c r="AA186" s="20">
        <v>9.8999999999999993E+37</v>
      </c>
      <c r="AB186" s="20">
        <v>474.12400000000002</v>
      </c>
      <c r="AC186" s="20">
        <v>753.00699999999995</v>
      </c>
      <c r="AD186" s="20">
        <v>18.917999999999999</v>
      </c>
      <c r="AE186" s="20">
        <v>1.431</v>
      </c>
      <c r="AF186" s="20">
        <v>40.006</v>
      </c>
      <c r="AG186" s="20">
        <v>641.48500000000001</v>
      </c>
      <c r="AH186" s="50">
        <f>IFERROR(AVERAGE(INDEX(AL:AL,IFERROR(MATCH($B186-Annex!$B$4/60,$B:$B),2)):AL186),IF(Data!$B$2="",0,"-"))</f>
        <v>19.656102655147265</v>
      </c>
      <c r="AI186" s="50">
        <f>IFERROR(AVERAGE(INDEX(AM:AM,IFERROR(MATCH($B186-Annex!$B$4/60,$B:$B),2)):AM186),IF(Data!$B$2="",0,"-"))</f>
        <v>-3.1821428571428569E+35</v>
      </c>
      <c r="AJ186" s="50">
        <f>IFERROR(AVERAGE(INDEX(AN:AN,IFERROR(MATCH($B186-Annex!$B$4/60,$B:$B),2)):AN186),IF(Data!$B$2="",0,"-"))</f>
        <v>1.5562679082890649E+141</v>
      </c>
      <c r="AK186" s="50">
        <f>IFERROR(AVERAGE(INDEX(AO:AO,IFERROR(MATCH($B186-Annex!$B$4/60,$B:$B),2)):AO186),IF(Data!$B$2="",0,"-"))</f>
        <v>-8.6598871332022007</v>
      </c>
      <c r="AL186" s="50">
        <f>IFERROR((5.670373*10^-8*(AP186+273.15)^4+((Annex!$B$5+Annex!$B$6)*(AP186-L186)+Annex!$B$7*(AP186-INDEX(AP:AP,IFERROR(MATCH($B186-Annex!$B$9/60,$B:$B),2)))/(60*($B186-INDEX($B:$B,IFERROR(MATCH($B186-Annex!$B$9/60,$B:$B),2)))))/Annex!$B$8)/1000,IF(Data!$B$2="",0,"-"))</f>
        <v>17.059791777014869</v>
      </c>
      <c r="AM186" s="50">
        <f>IFERROR((5.670373*10^-8*(AQ186+273.15)^4+((Annex!$B$5+Annex!$B$6)*(AQ186-O186)+Annex!$B$7*(AQ186-INDEX(AQ:AQ,IFERROR(MATCH($B186-Annex!$B$9/60,$B:$B),2)))/(60*($B186-INDEX($B:$B,IFERROR(MATCH($B186-Annex!$B$9/60,$B:$B),2)))))/Annex!$B$8)/1000,IF(Data!$B$2="",0,"-"))</f>
        <v>189.78163691460387</v>
      </c>
      <c r="AN186" s="50">
        <f>IFERROR((5.670373*10^-8*(AR186+273.15)^4+((Annex!$B$5+Annex!$B$6)*(AR186-R186)+Annex!$B$7*(AR186-INDEX(AR:AR,IFERROR(MATCH($B186-Annex!$B$9/60,$B:$B),2)))/(60*($B186-INDEX($B:$B,IFERROR(MATCH($B186-Annex!$B$9/60,$B:$B),2)))))/Annex!$B$8)/1000,IF(Data!$B$2="",0,"-"))</f>
        <v>5.4469376790117275E+141</v>
      </c>
      <c r="AO186" s="50">
        <f>IFERROR((5.670373*10^-8*(AS186+273.15)^4+((Annex!$B$5+Annex!$B$6)*(AS186-U186)+Annex!$B$7*(AS186-INDEX(AS:AS,IFERROR(MATCH($B186-Annex!$B$9/60,$B:$B),2)))/(60*($B186-INDEX($B:$B,IFERROR(MATCH($B186-Annex!$B$9/60,$B:$B),2)))))/Annex!$B$8)/1000,IF(Data!$B$2="",0,"-"))</f>
        <v>4.4655061768903783</v>
      </c>
      <c r="AP186" s="20">
        <v>470.13</v>
      </c>
      <c r="AQ186" s="20">
        <v>378.22300000000001</v>
      </c>
      <c r="AR186" s="20">
        <v>9.8999999999999993E+37</v>
      </c>
      <c r="AS186" s="20">
        <v>118.904</v>
      </c>
      <c r="AT186" s="20">
        <v>24.445</v>
      </c>
      <c r="AU186" s="20">
        <v>50.475999999999999</v>
      </c>
      <c r="AV186" s="20">
        <v>32.22</v>
      </c>
      <c r="AW186" s="50">
        <f>IFERROR(AVERAGE(INDEX(BC:BC,IFERROR(MATCH($B186-Annex!$B$4/60,$B:$B),2)):BC186),IF(Data!$B$2="",0,"-"))</f>
        <v>5.4469376790117275E+141</v>
      </c>
      <c r="AX186" s="50">
        <f>IFERROR(AVERAGE(INDEX(BD:BD,IFERROR(MATCH($B186-Annex!$B$4/60,$B:$B),2)):BD186),IF(Data!$B$2="",0,"-"))</f>
        <v>-3.1821428571428569E+35</v>
      </c>
      <c r="AY186" s="50">
        <f>IFERROR(AVERAGE(INDEX(BE:BE,IFERROR(MATCH($B186-Annex!$B$4/60,$B:$B),2)):BE186),IF(Data!$B$2="",0,"-"))</f>
        <v>30.243882689482259</v>
      </c>
      <c r="AZ186" s="50">
        <f>IFERROR(AVERAGE(INDEX(BF:BF,IFERROR(MATCH($B186-Annex!$B$4/60,$B:$B),2)):BF186),IF(Data!$B$2="",0,"-"))</f>
        <v>2.3498477324396836</v>
      </c>
      <c r="BA186" s="50">
        <f>IFERROR(AVERAGE(INDEX(BG:BG,IFERROR(MATCH($B186-Annex!$B$4/60,$B:$B),2)):BG186),IF(Data!$B$2="",0,"-"))</f>
        <v>-2.2274999999999997E+36</v>
      </c>
      <c r="BB186" s="50">
        <f>IFERROR(AVERAGE(INDEX(BH:BH,IFERROR(MATCH($B186-Annex!$B$4/60,$B:$B),2)):BH186),IF(Data!$B$2="",0,"-"))</f>
        <v>-2.2274999999999997E+36</v>
      </c>
      <c r="BC186" s="50">
        <f>IFERROR((5.670373*10^-8*(BI186+273.15)^4+((Annex!$B$5+Annex!$B$6)*(BI186-L186)+Annex!$B$7*(BI186-INDEX(BI:BI,IFERROR(MATCH($B186-Annex!$B$9/60,$B:$B),2)))/(60*($B186-INDEX($B:$B,IFERROR(MATCH($B186-Annex!$B$9/60,$B:$B),2)))))/Annex!$B$8)/1000,IF(Data!$B$2="",0,"-"))</f>
        <v>5.4469376790117275E+141</v>
      </c>
      <c r="BD186" s="50">
        <f>IFERROR((5.670373*10^-8*(BJ186+273.15)^4+((Annex!$B$5+Annex!$B$6)*(BJ186-O186)+Annex!$B$7*(BJ186-INDEX(BJ:BJ,IFERROR(MATCH($B186-Annex!$B$9/60,$B:$B),2)))/(60*($B186-INDEX($B:$B,IFERROR(MATCH($B186-Annex!$B$9/60,$B:$B),2)))))/Annex!$B$8)/1000,IF(Data!$B$2="",0,"-"))</f>
        <v>-72.493015712173161</v>
      </c>
      <c r="BE186" s="50">
        <f>IFERROR((5.670373*10^-8*(BK186+273.15)^4+((Annex!$B$5+Annex!$B$6)*(BK186-R186)+Annex!$B$7*(BK186-INDEX(BK:BK,IFERROR(MATCH($B186-Annex!$B$9/60,$B:$B),2)))/(60*($B186-INDEX($B:$B,IFERROR(MATCH($B186-Annex!$B$9/60,$B:$B),2)))))/Annex!$B$8)/1000,IF(Data!$B$2="",0,"-"))</f>
        <v>102.44817824710783</v>
      </c>
      <c r="BF186" s="50">
        <f>IFERROR((5.670373*10^-8*(BL186+273.15)^4+((Annex!$B$5+Annex!$B$6)*(BL186-U186)+Annex!$B$7*(BL186-INDEX(BL:BL,IFERROR(MATCH($B186-Annex!$B$9/60,$B:$B),2)))/(60*($B186-INDEX($B:$B,IFERROR(MATCH($B186-Annex!$B$9/60,$B:$B),2)))))/Annex!$B$8)/1000,IF(Data!$B$2="",0,"-"))</f>
        <v>53.119949256003174</v>
      </c>
      <c r="BG186" s="50">
        <f>IFERROR((5.670373*10^-8*(BM186+273.15)^4+((Annex!$B$5+Annex!$B$6)*(BM186-X186)+Annex!$B$7*(BM186-INDEX(BM:BM,IFERROR(MATCH($B186-Annex!$B$9/60,$B:$B),2)))/(60*($B186-INDEX($B:$B,IFERROR(MATCH($B186-Annex!$B$9/60,$B:$B),2)))))/Annex!$B$8)/1000,IF(Data!$B$2="",0,"-"))</f>
        <v>-2.2274999999999997E+36</v>
      </c>
      <c r="BH186" s="50">
        <f>IFERROR((5.670373*10^-8*(BN186+273.15)^4+((Annex!$B$5+Annex!$B$6)*(BN186-AA186)+Annex!$B$7*(BN186-INDEX(BN:BN,IFERROR(MATCH($B186-Annex!$B$9/60,$B:$B),2)))/(60*($B186-INDEX($B:$B,IFERROR(MATCH($B186-Annex!$B$9/60,$B:$B),2)))))/Annex!$B$8)/1000,IF(Data!$B$2="",0,"-"))</f>
        <v>-2.2274999999999997E+36</v>
      </c>
      <c r="BI186" s="20">
        <v>9.8999999999999993E+37</v>
      </c>
      <c r="BJ186" s="20">
        <v>583.01</v>
      </c>
      <c r="BK186" s="20">
        <v>533.66499999999996</v>
      </c>
      <c r="BL186" s="20">
        <v>339.31900000000002</v>
      </c>
      <c r="BM186" s="20">
        <v>761.99300000000005</v>
      </c>
      <c r="BN186" s="20">
        <v>457.67500000000001</v>
      </c>
    </row>
    <row r="187" spans="1:66" x14ac:dyDescent="0.3">
      <c r="A187" s="5">
        <v>186</v>
      </c>
      <c r="B187" s="19">
        <v>16.439333336893469</v>
      </c>
      <c r="C187" s="20">
        <v>162.13530499999999</v>
      </c>
      <c r="D187" s="20">
        <v>162.348716</v>
      </c>
      <c r="E187" s="20">
        <v>215.35993400000001</v>
      </c>
      <c r="F187" s="49">
        <f>IFERROR(SUM(C187:E187),IF(Data!$B$2="",0,"-"))</f>
        <v>539.84395500000005</v>
      </c>
      <c r="G187" s="50">
        <f>IFERROR(F187-Annex!$B$10,IF(Data!$B$2="",0,"-"))</f>
        <v>113.23595500000005</v>
      </c>
      <c r="H187" s="50">
        <f>IFERROR(AVERAGE(INDEX(G:G,IFERROR(MATCH($B187-Annex!$B$12/60,$B:$B),2)):G187),IF(Data!$B$2="",0,"-"))</f>
        <v>113.577145</v>
      </c>
      <c r="I187" s="50">
        <f>IFERROR(-14000*(G187-INDEX(G:G,IFERROR(MATCH($B187-Annex!$B$11/60,$B:$B),2)))/(60*($B187-INDEX($B:$B,IFERROR(MATCH($B187-Annex!$B$11/60,$B:$B),2)))),IF(Data!$B$2="",0,"-"))</f>
        <v>668.55404808832191</v>
      </c>
      <c r="J187" s="50">
        <f>IFERROR(-14000*(H187-INDEX(H:H,IFERROR(MATCH($B187-Annex!$B$13/60,$B:$B),2)))/(60*($B187-INDEX($B:$B,IFERROR(MATCH($B187-Annex!$B$13/60,$B:$B),2)))),IF(Data!$B$2="",0,"-"))</f>
        <v>-883.05045472635777</v>
      </c>
      <c r="K187" s="20">
        <v>1463.73633</v>
      </c>
      <c r="L187" s="20">
        <v>71.840999999999994</v>
      </c>
      <c r="M187" s="20">
        <v>39.475999999999999</v>
      </c>
      <c r="N187" s="20">
        <v>-13.475</v>
      </c>
      <c r="O187" s="20">
        <v>90.361000000000004</v>
      </c>
      <c r="P187" s="20">
        <v>96.478999999999999</v>
      </c>
      <c r="Q187" s="20">
        <v>317.279</v>
      </c>
      <c r="R187" s="20">
        <v>262.09199999999998</v>
      </c>
      <c r="S187" s="20">
        <v>326.48200000000003</v>
      </c>
      <c r="T187" s="20">
        <v>65.069000000000003</v>
      </c>
      <c r="U187" s="20">
        <v>-14.942</v>
      </c>
      <c r="V187" s="20">
        <v>9.8999999999999993E+37</v>
      </c>
      <c r="W187" s="20">
        <v>122.991</v>
      </c>
      <c r="X187" s="20">
        <v>9.8999999999999993E+37</v>
      </c>
      <c r="Y187" s="20">
        <v>294.80200000000002</v>
      </c>
      <c r="Z187" s="20">
        <v>1292.3</v>
      </c>
      <c r="AA187" s="20">
        <v>9.8999999999999993E+37</v>
      </c>
      <c r="AB187" s="20">
        <v>76.233999999999995</v>
      </c>
      <c r="AC187" s="20">
        <v>264.82400000000001</v>
      </c>
      <c r="AD187" s="20">
        <v>179.46199999999999</v>
      </c>
      <c r="AE187" s="20">
        <v>494.06400000000002</v>
      </c>
      <c r="AF187" s="20">
        <v>216.98</v>
      </c>
      <c r="AG187" s="20">
        <v>289.67899999999997</v>
      </c>
      <c r="AH187" s="50">
        <f>IFERROR(AVERAGE(INDEX(AL:AL,IFERROR(MATCH($B187-Annex!$B$4/60,$B:$B),2)):AL187),IF(Data!$B$2="",0,"-"))</f>
        <v>18.838488702814715</v>
      </c>
      <c r="AI187" s="50">
        <f>IFERROR(AVERAGE(INDEX(AM:AM,IFERROR(MATCH($B187-Annex!$B$4/60,$B:$B),2)):AM187),IF(Data!$B$2="",0,"-"))</f>
        <v>-3.1821428571428569E+35</v>
      </c>
      <c r="AJ187" s="50">
        <f>IFERROR(AVERAGE(INDEX(AN:AN,IFERROR(MATCH($B187-Annex!$B$4/60,$B:$B),2)):AN187),IF(Data!$B$2="",0,"-"))</f>
        <v>7.7813395414453246E+140</v>
      </c>
      <c r="AK187" s="50">
        <f>IFERROR(AVERAGE(INDEX(AO:AO,IFERROR(MATCH($B187-Annex!$B$4/60,$B:$B),2)):AO187),IF(Data!$B$2="",0,"-"))</f>
        <v>-43.581554253760387</v>
      </c>
      <c r="AL187" s="50">
        <f>IFERROR((5.670373*10^-8*(AP187+273.15)^4+((Annex!$B$5+Annex!$B$6)*(AP187-L187)+Annex!$B$7*(AP187-INDEX(AP:AP,IFERROR(MATCH($B187-Annex!$B$9/60,$B:$B),2)))/(60*($B187-INDEX($B:$B,IFERROR(MATCH($B187-Annex!$B$9/60,$B:$B),2)))))/Annex!$B$8)/1000,IF(Data!$B$2="",0,"-"))</f>
        <v>16.521828224438462</v>
      </c>
      <c r="AM187" s="50">
        <f>IFERROR((5.670373*10^-8*(AQ187+273.15)^4+((Annex!$B$5+Annex!$B$6)*(AQ187-O187)+Annex!$B$7*(AQ187-INDEX(AQ:AQ,IFERROR(MATCH($B187-Annex!$B$9/60,$B:$B),2)))/(60*($B187-INDEX($B:$B,IFERROR(MATCH($B187-Annex!$B$9/60,$B:$B),2)))))/Annex!$B$8)/1000,IF(Data!$B$2="",0,"-"))</f>
        <v>121.96043945401749</v>
      </c>
      <c r="AN187" s="50">
        <f>IFERROR((5.670373*10^-8*(AR187+273.15)^4+((Annex!$B$5+Annex!$B$6)*(AR187-R187)+Annex!$B$7*(AR187-INDEX(AR:AR,IFERROR(MATCH($B187-Annex!$B$9/60,$B:$B),2)))/(60*($B187-INDEX($B:$B,IFERROR(MATCH($B187-Annex!$B$9/60,$B:$B),2)))))/Annex!$B$8)/1000,IF(Data!$B$2="",0,"-"))</f>
        <v>96.390467225950545</v>
      </c>
      <c r="AO187" s="50">
        <f>IFERROR((5.670373*10^-8*(AS187+273.15)^4+((Annex!$B$5+Annex!$B$6)*(AS187-U187)+Annex!$B$7*(AS187-INDEX(AS:AS,IFERROR(MATCH($B187-Annex!$B$9/60,$B:$B),2)))/(60*($B187-INDEX($B:$B,IFERROR(MATCH($B187-Annex!$B$9/60,$B:$B),2)))))/Annex!$B$8)/1000,IF(Data!$B$2="",0,"-"))</f>
        <v>-26.830368912496077</v>
      </c>
      <c r="AP187" s="20">
        <v>461.87900000000002</v>
      </c>
      <c r="AQ187" s="20">
        <v>238.62</v>
      </c>
      <c r="AR187" s="20">
        <v>89.864000000000004</v>
      </c>
      <c r="AS187" s="20">
        <v>140.28299999999999</v>
      </c>
      <c r="AT187" s="20">
        <v>24.524000000000001</v>
      </c>
      <c r="AU187" s="20">
        <v>50.826999999999998</v>
      </c>
      <c r="AV187" s="20">
        <v>41.210999999999999</v>
      </c>
      <c r="AW187" s="50">
        <f>IFERROR(AVERAGE(INDEX(BC:BC,IFERROR(MATCH($B187-Annex!$B$4/60,$B:$B),2)):BC187),IF(Data!$B$2="",0,"-"))</f>
        <v>5.4469376790117275E+141</v>
      </c>
      <c r="AX187" s="50">
        <f>IFERROR(AVERAGE(INDEX(BD:BD,IFERROR(MATCH($B187-Annex!$B$4/60,$B:$B),2)):BD187),IF(Data!$B$2="",0,"-"))</f>
        <v>-3.1821428571428569E+35</v>
      </c>
      <c r="AY187" s="50">
        <f>IFERROR(AVERAGE(INDEX(BE:BE,IFERROR(MATCH($B187-Annex!$B$4/60,$B:$B),2)):BE187),IF(Data!$B$2="",0,"-"))</f>
        <v>14.404591321982995</v>
      </c>
      <c r="AZ187" s="50">
        <f>IFERROR(AVERAGE(INDEX(BF:BF,IFERROR(MATCH($B187-Annex!$B$4/60,$B:$B),2)):BF187),IF(Data!$B$2="",0,"-"))</f>
        <v>40.209142067814078</v>
      </c>
      <c r="BA187" s="50">
        <f>IFERROR(AVERAGE(INDEX(BG:BG,IFERROR(MATCH($B187-Annex!$B$4/60,$B:$B),2)):BG187),IF(Data!$B$2="",0,"-"))</f>
        <v>-2.2274999999999997E+36</v>
      </c>
      <c r="BB187" s="50">
        <f>IFERROR(AVERAGE(INDEX(BH:BH,IFERROR(MATCH($B187-Annex!$B$4/60,$B:$B),2)):BH187),IF(Data!$B$2="",0,"-"))</f>
        <v>-2.2274999999999997E+36</v>
      </c>
      <c r="BC187" s="50">
        <f>IFERROR((5.670373*10^-8*(BI187+273.15)^4+((Annex!$B$5+Annex!$B$6)*(BI187-L187)+Annex!$B$7*(BI187-INDEX(BI:BI,IFERROR(MATCH($B187-Annex!$B$9/60,$B:$B),2)))/(60*($B187-INDEX($B:$B,IFERROR(MATCH($B187-Annex!$B$9/60,$B:$B),2)))))/Annex!$B$8)/1000,IF(Data!$B$2="",0,"-"))</f>
        <v>5.4469376790117275E+141</v>
      </c>
      <c r="BD187" s="50">
        <f>IFERROR((5.670373*10^-8*(BJ187+273.15)^4+((Annex!$B$5+Annex!$B$6)*(BJ187-O187)+Annex!$B$7*(BJ187-INDEX(BJ:BJ,IFERROR(MATCH($B187-Annex!$B$9/60,$B:$B),2)))/(60*($B187-INDEX($B:$B,IFERROR(MATCH($B187-Annex!$B$9/60,$B:$B),2)))))/Annex!$B$8)/1000,IF(Data!$B$2="",0,"-"))</f>
        <v>89.68297422770425</v>
      </c>
      <c r="BE187" s="50">
        <f>IFERROR((5.670373*10^-8*(BK187+273.15)^4+((Annex!$B$5+Annex!$B$6)*(BK187-R187)+Annex!$B$7*(BK187-INDEX(BK:BK,IFERROR(MATCH($B187-Annex!$B$9/60,$B:$B),2)))/(60*($B187-INDEX($B:$B,IFERROR(MATCH($B187-Annex!$B$9/60,$B:$B),2)))))/Annex!$B$8)/1000,IF(Data!$B$2="",0,"-"))</f>
        <v>16.14824919460203</v>
      </c>
      <c r="BF187" s="50">
        <f>IFERROR((5.670373*10^-8*(BL187+273.15)^4+((Annex!$B$5+Annex!$B$6)*(BL187-U187)+Annex!$B$7*(BL187-INDEX(BL:BL,IFERROR(MATCH($B187-Annex!$B$9/60,$B:$B),2)))/(60*($B187-INDEX($B:$B,IFERROR(MATCH($B187-Annex!$B$9/60,$B:$B),2)))))/Annex!$B$8)/1000,IF(Data!$B$2="",0,"-"))</f>
        <v>142.4570969966841</v>
      </c>
      <c r="BG187" s="50">
        <f>IFERROR((5.670373*10^-8*(BM187+273.15)^4+((Annex!$B$5+Annex!$B$6)*(BM187-X187)+Annex!$B$7*(BM187-INDEX(BM:BM,IFERROR(MATCH($B187-Annex!$B$9/60,$B:$B),2)))/(60*($B187-INDEX($B:$B,IFERROR(MATCH($B187-Annex!$B$9/60,$B:$B),2)))))/Annex!$B$8)/1000,IF(Data!$B$2="",0,"-"))</f>
        <v>-2.2274999999999997E+36</v>
      </c>
      <c r="BH187" s="50">
        <f>IFERROR((5.670373*10^-8*(BN187+273.15)^4+((Annex!$B$5+Annex!$B$6)*(BN187-AA187)+Annex!$B$7*(BN187-INDEX(BN:BN,IFERROR(MATCH($B187-Annex!$B$9/60,$B:$B),2)))/(60*($B187-INDEX($B:$B,IFERROR(MATCH($B187-Annex!$B$9/60,$B:$B),2)))))/Annex!$B$8)/1000,IF(Data!$B$2="",0,"-"))</f>
        <v>-2.2274999999999997E+36</v>
      </c>
      <c r="BI187" s="20">
        <v>9.8999999999999993E+37</v>
      </c>
      <c r="BJ187" s="20">
        <v>754.66399999999999</v>
      </c>
      <c r="BK187" s="20">
        <v>396.536</v>
      </c>
      <c r="BL187" s="20">
        <v>478.89499999999998</v>
      </c>
      <c r="BM187" s="20">
        <v>676.73699999999997</v>
      </c>
      <c r="BN187" s="20">
        <v>430.072</v>
      </c>
    </row>
    <row r="188" spans="1:66" x14ac:dyDescent="0.3">
      <c r="A188" s="5">
        <v>187</v>
      </c>
      <c r="B188" s="19">
        <v>16.525333339814097</v>
      </c>
      <c r="C188" s="20">
        <v>162.197138</v>
      </c>
      <c r="D188" s="20">
        <v>162.49123900000001</v>
      </c>
      <c r="E188" s="20">
        <v>215.34445299999999</v>
      </c>
      <c r="F188" s="49">
        <f>IFERROR(SUM(C188:E188),IF(Data!$B$2="",0,"-"))</f>
        <v>540.03282999999999</v>
      </c>
      <c r="G188" s="50">
        <f>IFERROR(F188-Annex!$B$10,IF(Data!$B$2="",0,"-"))</f>
        <v>113.42482999999999</v>
      </c>
      <c r="H188" s="50">
        <f>IFERROR(AVERAGE(INDEX(G:G,IFERROR(MATCH($B188-Annex!$B$12/60,$B:$B),2)):G188),IF(Data!$B$2="",0,"-"))</f>
        <v>113.53626242857142</v>
      </c>
      <c r="I188" s="50">
        <f>IFERROR(-14000*(G188-INDEX(G:G,IFERROR(MATCH($B188-Annex!$B$11/60,$B:$B),2)))/(60*($B188-INDEX($B:$B,IFERROR(MATCH($B188-Annex!$B$11/60,$B:$B),2)))),IF(Data!$B$2="",0,"-"))</f>
        <v>541.92349978867162</v>
      </c>
      <c r="J188" s="50">
        <f>IFERROR(-14000*(H188-INDEX(H:H,IFERROR(MATCH($B188-Annex!$B$13/60,$B:$B),2)))/(60*($B188-INDEX($B:$B,IFERROR(MATCH($B188-Annex!$B$13/60,$B:$B),2)))),IF(Data!$B$2="",0,"-"))</f>
        <v>-249.71842930752123</v>
      </c>
      <c r="K188" s="20">
        <v>1449.2333699999999</v>
      </c>
      <c r="L188" s="20">
        <v>71.891999999999996</v>
      </c>
      <c r="M188" s="20">
        <v>514.95899999999995</v>
      </c>
      <c r="N188" s="20">
        <v>27.402000000000001</v>
      </c>
      <c r="O188" s="20">
        <v>137.185</v>
      </c>
      <c r="P188" s="20">
        <v>-150.11199999999999</v>
      </c>
      <c r="Q188" s="20">
        <v>211.434</v>
      </c>
      <c r="R188" s="20">
        <v>203.964</v>
      </c>
      <c r="S188" s="20">
        <v>449.02</v>
      </c>
      <c r="T188" s="20">
        <v>317.21100000000001</v>
      </c>
      <c r="U188" s="20">
        <v>-77.945999999999998</v>
      </c>
      <c r="V188" s="20">
        <v>-77.728999999999999</v>
      </c>
      <c r="W188" s="20">
        <v>9.8999999999999993E+37</v>
      </c>
      <c r="X188" s="20">
        <v>9.8999999999999993E+37</v>
      </c>
      <c r="Y188" s="20">
        <v>195.87799999999999</v>
      </c>
      <c r="Z188" s="20">
        <v>1370.2329999999999</v>
      </c>
      <c r="AA188" s="20">
        <v>9.8999999999999993E+37</v>
      </c>
      <c r="AB188" s="20">
        <v>382.35199999999998</v>
      </c>
      <c r="AC188" s="20">
        <v>275.51600000000002</v>
      </c>
      <c r="AD188" s="20">
        <v>-37.128999999999998</v>
      </c>
      <c r="AE188" s="20">
        <v>330.87700000000001</v>
      </c>
      <c r="AF188" s="20">
        <v>375.83</v>
      </c>
      <c r="AG188" s="20">
        <v>542.31399999999996</v>
      </c>
      <c r="AH188" s="50">
        <f>IFERROR(AVERAGE(INDEX(AL:AL,IFERROR(MATCH($B188-Annex!$B$4/60,$B:$B),2)):AL188),IF(Data!$B$2="",0,"-"))</f>
        <v>18.039664645115447</v>
      </c>
      <c r="AI188" s="50">
        <f>IFERROR(AVERAGE(INDEX(AM:AM,IFERROR(MATCH($B188-Annex!$B$4/60,$B:$B),2)):AM188),IF(Data!$B$2="",0,"-"))</f>
        <v>-3.1821428571428569E+35</v>
      </c>
      <c r="AJ188" s="50">
        <f>IFERROR(AVERAGE(INDEX(AN:AN,IFERROR(MATCH($B188-Annex!$B$4/60,$B:$B),2)):AN188),IF(Data!$B$2="",0,"-"))</f>
        <v>7.7813395414453246E+140</v>
      </c>
      <c r="AK188" s="50">
        <f>IFERROR(AVERAGE(INDEX(AO:AO,IFERROR(MATCH($B188-Annex!$B$4/60,$B:$B),2)):AO188),IF(Data!$B$2="",0,"-"))</f>
        <v>-54.337296313367098</v>
      </c>
      <c r="AL188" s="50">
        <f>IFERROR((5.670373*10^-8*(AP188+273.15)^4+((Annex!$B$5+Annex!$B$6)*(AP188-L188)+Annex!$B$7*(AP188-INDEX(AP:AP,IFERROR(MATCH($B188-Annex!$B$9/60,$B:$B),2)))/(60*($B188-INDEX($B:$B,IFERROR(MATCH($B188-Annex!$B$9/60,$B:$B),2)))))/Annex!$B$8)/1000,IF(Data!$B$2="",0,"-"))</f>
        <v>15.782811968493856</v>
      </c>
      <c r="AM188" s="50">
        <f>IFERROR((5.670373*10^-8*(AQ188+273.15)^4+((Annex!$B$5+Annex!$B$6)*(AQ188-O188)+Annex!$B$7*(AQ188-INDEX(AQ:AQ,IFERROR(MATCH($B188-Annex!$B$9/60,$B:$B),2)))/(60*($B188-INDEX($B:$B,IFERROR(MATCH($B188-Annex!$B$9/60,$B:$B),2)))))/Annex!$B$8)/1000,IF(Data!$B$2="",0,"-"))</f>
        <v>-161.37591682066019</v>
      </c>
      <c r="AN188" s="50">
        <f>IFERROR((5.670373*10^-8*(AR188+273.15)^4+((Annex!$B$5+Annex!$B$6)*(AR188-R188)+Annex!$B$7*(AR188-INDEX(AR:AR,IFERROR(MATCH($B188-Annex!$B$9/60,$B:$B),2)))/(60*($B188-INDEX($B:$B,IFERROR(MATCH($B188-Annex!$B$9/60,$B:$B),2)))))/Annex!$B$8)/1000,IF(Data!$B$2="",0,"-"))</f>
        <v>-5.1156495626137742E+37</v>
      </c>
      <c r="AO188" s="50">
        <f>IFERROR((5.670373*10^-8*(AS188+273.15)^4+((Annex!$B$5+Annex!$B$6)*(AS188-U188)+Annex!$B$7*(AS188-INDEX(AS:AS,IFERROR(MATCH($B188-Annex!$B$9/60,$B:$B),2)))/(60*($B188-INDEX($B:$B,IFERROR(MATCH($B188-Annex!$B$9/60,$B:$B),2)))))/Annex!$B$8)/1000,IF(Data!$B$2="",0,"-"))</f>
        <v>-0.2456592413790811</v>
      </c>
      <c r="AP188" s="20">
        <v>453.46899999999999</v>
      </c>
      <c r="AQ188" s="20">
        <v>67.48</v>
      </c>
      <c r="AR188" s="20">
        <v>-40.689</v>
      </c>
      <c r="AS188" s="20">
        <v>108.015</v>
      </c>
      <c r="AT188" s="20">
        <v>24.559000000000001</v>
      </c>
      <c r="AU188" s="20">
        <v>51.204999999999998</v>
      </c>
      <c r="AV188" s="20">
        <v>31.297999999999998</v>
      </c>
      <c r="AW188" s="50">
        <f>IFERROR(AVERAGE(INDEX(BC:BC,IFERROR(MATCH($B188-Annex!$B$4/60,$B:$B),2)):BC188),IF(Data!$B$2="",0,"-"))</f>
        <v>5.4469376790117275E+141</v>
      </c>
      <c r="AX188" s="50">
        <f>IFERROR(AVERAGE(INDEX(BD:BD,IFERROR(MATCH($B188-Annex!$B$4/60,$B:$B),2)):BD188),IF(Data!$B$2="",0,"-"))</f>
        <v>-3.1821428571428569E+35</v>
      </c>
      <c r="AY188" s="50">
        <f>IFERROR(AVERAGE(INDEX(BE:BE,IFERROR(MATCH($B188-Annex!$B$4/60,$B:$B),2)):BE188),IF(Data!$B$2="",0,"-"))</f>
        <v>-21.177189948279569</v>
      </c>
      <c r="AZ188" s="50">
        <f>IFERROR(AVERAGE(INDEX(BF:BF,IFERROR(MATCH($B188-Annex!$B$4/60,$B:$B),2)):BF188),IF(Data!$B$2="",0,"-"))</f>
        <v>56.589038424581858</v>
      </c>
      <c r="BA188" s="50">
        <f>IFERROR(AVERAGE(INDEX(BG:BG,IFERROR(MATCH($B188-Annex!$B$4/60,$B:$B),2)):BG188),IF(Data!$B$2="",0,"-"))</f>
        <v>-2.2274999999999997E+36</v>
      </c>
      <c r="BB188" s="50">
        <f>IFERROR(AVERAGE(INDEX(BH:BH,IFERROR(MATCH($B188-Annex!$B$4/60,$B:$B),2)):BH188),IF(Data!$B$2="",0,"-"))</f>
        <v>-2.2274999999999997E+36</v>
      </c>
      <c r="BC188" s="50">
        <f>IFERROR((5.670373*10^-8*(BI188+273.15)^4+((Annex!$B$5+Annex!$B$6)*(BI188-L188)+Annex!$B$7*(BI188-INDEX(BI:BI,IFERROR(MATCH($B188-Annex!$B$9/60,$B:$B),2)))/(60*($B188-INDEX($B:$B,IFERROR(MATCH($B188-Annex!$B$9/60,$B:$B),2)))))/Annex!$B$8)/1000,IF(Data!$B$2="",0,"-"))</f>
        <v>5.4469376790117275E+141</v>
      </c>
      <c r="BD188" s="50">
        <f>IFERROR((5.670373*10^-8*(BJ188+273.15)^4+((Annex!$B$5+Annex!$B$6)*(BJ188-O188)+Annex!$B$7*(BJ188-INDEX(BJ:BJ,IFERROR(MATCH($B188-Annex!$B$9/60,$B:$B),2)))/(60*($B188-INDEX($B:$B,IFERROR(MATCH($B188-Annex!$B$9/60,$B:$B),2)))))/Annex!$B$8)/1000,IF(Data!$B$2="",0,"-"))</f>
        <v>79.014464882948815</v>
      </c>
      <c r="BE188" s="50">
        <f>IFERROR((5.670373*10^-8*(BK188+273.15)^4+((Annex!$B$5+Annex!$B$6)*(BK188-R188)+Annex!$B$7*(BK188-INDEX(BK:BK,IFERROR(MATCH($B188-Annex!$B$9/60,$B:$B),2)))/(60*($B188-INDEX($B:$B,IFERROR(MATCH($B188-Annex!$B$9/60,$B:$B),2)))))/Annex!$B$8)/1000,IF(Data!$B$2="",0,"-"))</f>
        <v>-125.0073482555633</v>
      </c>
      <c r="BF188" s="50">
        <f>IFERROR((5.670373*10^-8*(BL188+273.15)^4+((Annex!$B$5+Annex!$B$6)*(BL188-U188)+Annex!$B$7*(BL188-INDEX(BL:BL,IFERROR(MATCH($B188-Annex!$B$9/60,$B:$B),2)))/(60*($B188-INDEX($B:$B,IFERROR(MATCH($B188-Annex!$B$9/60,$B:$B),2)))))/Annex!$B$8)/1000,IF(Data!$B$2="",0,"-"))</f>
        <v>27.658651483755854</v>
      </c>
      <c r="BG188" s="50">
        <f>IFERROR((5.670373*10^-8*(BM188+273.15)^4+((Annex!$B$5+Annex!$B$6)*(BM188-X188)+Annex!$B$7*(BM188-INDEX(BM:BM,IFERROR(MATCH($B188-Annex!$B$9/60,$B:$B),2)))/(60*($B188-INDEX($B:$B,IFERROR(MATCH($B188-Annex!$B$9/60,$B:$B),2)))))/Annex!$B$8)/1000,IF(Data!$B$2="",0,"-"))</f>
        <v>-2.2274999999999997E+36</v>
      </c>
      <c r="BH188" s="50">
        <f>IFERROR((5.670373*10^-8*(BN188+273.15)^4+((Annex!$B$5+Annex!$B$6)*(BN188-AA188)+Annex!$B$7*(BN188-INDEX(BN:BN,IFERROR(MATCH($B188-Annex!$B$9/60,$B:$B),2)))/(60*($B188-INDEX($B:$B,IFERROR(MATCH($B188-Annex!$B$9/60,$B:$B),2)))))/Annex!$B$8)/1000,IF(Data!$B$2="",0,"-"))</f>
        <v>-2.2274999999999997E+36</v>
      </c>
      <c r="BI188" s="20">
        <v>9.8999999999999993E+37</v>
      </c>
      <c r="BJ188" s="20">
        <v>638.351</v>
      </c>
      <c r="BK188" s="20">
        <v>278.35500000000002</v>
      </c>
      <c r="BL188" s="20">
        <v>356.65600000000001</v>
      </c>
      <c r="BM188" s="20">
        <v>1049.2919999999999</v>
      </c>
      <c r="BN188" s="20">
        <v>415.20699999999999</v>
      </c>
    </row>
    <row r="189" spans="1:66" x14ac:dyDescent="0.3">
      <c r="A189" s="5">
        <v>188</v>
      </c>
      <c r="B189" s="19">
        <v>16.608833335340023</v>
      </c>
      <c r="C189" s="20">
        <v>162.257352</v>
      </c>
      <c r="D189" s="20">
        <v>162.535213</v>
      </c>
      <c r="E189" s="20">
        <v>215.290671</v>
      </c>
      <c r="F189" s="49">
        <f>IFERROR(SUM(C189:E189),IF(Data!$B$2="",0,"-"))</f>
        <v>540.08323599999994</v>
      </c>
      <c r="G189" s="50">
        <f>IFERROR(F189-Annex!$B$10,IF(Data!$B$2="",0,"-"))</f>
        <v>113.47523599999994</v>
      </c>
      <c r="H189" s="50">
        <f>IFERROR(AVERAGE(INDEX(G:G,IFERROR(MATCH($B189-Annex!$B$12/60,$B:$B),2)):G189),IF(Data!$B$2="",0,"-"))</f>
        <v>113.50422471428571</v>
      </c>
      <c r="I189" s="50">
        <f>IFERROR(-14000*(G189-INDEX(G:G,IFERROR(MATCH($B189-Annex!$B$11/60,$B:$B),2)))/(60*($B189-INDEX($B:$B,IFERROR(MATCH($B189-Annex!$B$11/60,$B:$B),2)))),IF(Data!$B$2="",0,"-"))</f>
        <v>402.89570250832134</v>
      </c>
      <c r="J189" s="50">
        <f>IFERROR(-14000*(H189-INDEX(H:H,IFERROR(MATCH($B189-Annex!$B$13/60,$B:$B),2)))/(60*($B189-INDEX($B:$B,IFERROR(MATCH($B189-Annex!$B$13/60,$B:$B),2)))),IF(Data!$B$2="",0,"-"))</f>
        <v>171.38226594368419</v>
      </c>
      <c r="K189" s="20">
        <v>1918.05555</v>
      </c>
      <c r="L189" s="20">
        <v>71.619</v>
      </c>
      <c r="M189" s="20">
        <v>431.66199999999998</v>
      </c>
      <c r="N189" s="20">
        <v>452.399</v>
      </c>
      <c r="O189" s="20">
        <v>9.8999999999999993E+37</v>
      </c>
      <c r="P189" s="20">
        <v>280.03300000000002</v>
      </c>
      <c r="Q189" s="20">
        <v>-92.456999999999994</v>
      </c>
      <c r="R189" s="20">
        <v>193.816</v>
      </c>
      <c r="S189" s="20">
        <v>-173.001</v>
      </c>
      <c r="T189" s="20">
        <v>351.55099999999999</v>
      </c>
      <c r="U189" s="20">
        <v>-153.63399999999999</v>
      </c>
      <c r="V189" s="20">
        <v>369.45600000000002</v>
      </c>
      <c r="W189" s="20">
        <v>276.815</v>
      </c>
      <c r="X189" s="20">
        <v>9.8999999999999993E+37</v>
      </c>
      <c r="Y189" s="20">
        <v>-88.305999999999997</v>
      </c>
      <c r="Z189" s="20">
        <v>828.726</v>
      </c>
      <c r="AA189" s="20">
        <v>9.8999999999999993E+37</v>
      </c>
      <c r="AB189" s="20">
        <v>226.22499999999999</v>
      </c>
      <c r="AC189" s="20">
        <v>771.36699999999996</v>
      </c>
      <c r="AD189" s="20">
        <v>317.50099999999998</v>
      </c>
      <c r="AE189" s="20">
        <v>34.825000000000003</v>
      </c>
      <c r="AF189" s="20">
        <v>9.8999999999999993E+37</v>
      </c>
      <c r="AG189" s="20">
        <v>494.56299999999999</v>
      </c>
      <c r="AH189" s="50">
        <f>IFERROR(AVERAGE(INDEX(AL:AL,IFERROR(MATCH($B189-Annex!$B$4/60,$B:$B),2)):AL189),IF(Data!$B$2="",0,"-"))</f>
        <v>17.244699194368938</v>
      </c>
      <c r="AI189" s="50">
        <f>IFERROR(AVERAGE(INDEX(AM:AM,IFERROR(MATCH($B189-Annex!$B$4/60,$B:$B),2)):AM189),IF(Data!$B$2="",0,"-"))</f>
        <v>-3.1821428571428569E+35</v>
      </c>
      <c r="AJ189" s="50">
        <f>IFERROR(AVERAGE(INDEX(AN:AN,IFERROR(MATCH($B189-Annex!$B$4/60,$B:$B),2)):AN189),IF(Data!$B$2="",0,"-"))</f>
        <v>7.7813395414453246E+140</v>
      </c>
      <c r="AK189" s="50">
        <f>IFERROR(AVERAGE(INDEX(AO:AO,IFERROR(MATCH($B189-Annex!$B$4/60,$B:$B),2)):AO189),IF(Data!$B$2="",0,"-"))</f>
        <v>-12.403991986625519</v>
      </c>
      <c r="AL189" s="50">
        <f>IFERROR((5.670373*10^-8*(AP189+273.15)^4+((Annex!$B$5+Annex!$B$6)*(AP189-L189)+Annex!$B$7*(AP189-INDEX(AP:AP,IFERROR(MATCH($B189-Annex!$B$9/60,$B:$B),2)))/(60*($B189-INDEX($B:$B,IFERROR(MATCH($B189-Annex!$B$9/60,$B:$B),2)))))/Annex!$B$8)/1000,IF(Data!$B$2="",0,"-"))</f>
        <v>15.02366878500472</v>
      </c>
      <c r="AM189" s="50">
        <f>IFERROR((5.670373*10^-8*(AQ189+273.15)^4+((Annex!$B$5+Annex!$B$6)*(AQ189-O189)+Annex!$B$7*(AQ189-INDEX(AQ:AQ,IFERROR(MATCH($B189-Annex!$B$9/60,$B:$B),2)))/(60*($B189-INDEX($B:$B,IFERROR(MATCH($B189-Annex!$B$9/60,$B:$B),2)))))/Annex!$B$8)/1000,IF(Data!$B$2="",0,"-"))</f>
        <v>-2.2274999999999997E+36</v>
      </c>
      <c r="AN189" s="50">
        <f>IFERROR((5.670373*10^-8*(AR189+273.15)^4+((Annex!$B$5+Annex!$B$6)*(AR189-R189)+Annex!$B$7*(AR189-INDEX(AR:AR,IFERROR(MATCH($B189-Annex!$B$9/60,$B:$B),2)))/(60*($B189-INDEX($B:$B,IFERROR(MATCH($B189-Annex!$B$9/60,$B:$B),2)))))/Annex!$B$8)/1000,IF(Data!$B$2="",0,"-"))</f>
        <v>-83.173603308411273</v>
      </c>
      <c r="AO189" s="50">
        <f>IFERROR((5.670373*10^-8*(AS189+273.15)^4+((Annex!$B$5+Annex!$B$6)*(AS189-U189)+Annex!$B$7*(AS189-INDEX(AS:AS,IFERROR(MATCH($B189-Annex!$B$9/60,$B:$B),2)))/(60*($B189-INDEX($B:$B,IFERROR(MATCH($B189-Annex!$B$9/60,$B:$B),2)))))/Annex!$B$8)/1000,IF(Data!$B$2="",0,"-"))</f>
        <v>25.051613036273839</v>
      </c>
      <c r="AP189" s="20">
        <v>445.40699999999998</v>
      </c>
      <c r="AQ189" s="20">
        <v>381.82900000000001</v>
      </c>
      <c r="AR189" s="20">
        <v>-60.4</v>
      </c>
      <c r="AS189" s="20">
        <v>170.434</v>
      </c>
      <c r="AT189" s="20">
        <v>24.277999999999999</v>
      </c>
      <c r="AU189" s="20">
        <v>51.48</v>
      </c>
      <c r="AV189" s="20">
        <v>-2.21</v>
      </c>
      <c r="AW189" s="50">
        <f>IFERROR(AVERAGE(INDEX(BC:BC,IFERROR(MATCH($B189-Annex!$B$4/60,$B:$B),2)):BC189),IF(Data!$B$2="",0,"-"))</f>
        <v>5.4469376790117275E+141</v>
      </c>
      <c r="AX189" s="50">
        <f>IFERROR(AVERAGE(INDEX(BD:BD,IFERROR(MATCH($B189-Annex!$B$4/60,$B:$B),2)):BD189),IF(Data!$B$2="",0,"-"))</f>
        <v>-3.1821428571428569E+35</v>
      </c>
      <c r="AY189" s="50">
        <f>IFERROR(AVERAGE(INDEX(BE:BE,IFERROR(MATCH($B189-Annex!$B$4/60,$B:$B),2)):BE189),IF(Data!$B$2="",0,"-"))</f>
        <v>-10.762794532310462</v>
      </c>
      <c r="AZ189" s="50">
        <f>IFERROR(AVERAGE(INDEX(BF:BF,IFERROR(MATCH($B189-Annex!$B$4/60,$B:$B),2)):BF189),IF(Data!$B$2="",0,"-"))</f>
        <v>34.287593742088191</v>
      </c>
      <c r="BA189" s="50">
        <f>IFERROR(AVERAGE(INDEX(BG:BG,IFERROR(MATCH($B189-Annex!$B$4/60,$B:$B),2)):BG189),IF(Data!$B$2="",0,"-"))</f>
        <v>-2.2274999999999997E+36</v>
      </c>
      <c r="BB189" s="50">
        <f>IFERROR(AVERAGE(INDEX(BH:BH,IFERROR(MATCH($B189-Annex!$B$4/60,$B:$B),2)):BH189),IF(Data!$B$2="",0,"-"))</f>
        <v>-2.2274999999999997E+36</v>
      </c>
      <c r="BC189" s="50">
        <f>IFERROR((5.670373*10^-8*(BI189+273.15)^4+((Annex!$B$5+Annex!$B$6)*(BI189-L189)+Annex!$B$7*(BI189-INDEX(BI:BI,IFERROR(MATCH($B189-Annex!$B$9/60,$B:$B),2)))/(60*($B189-INDEX($B:$B,IFERROR(MATCH($B189-Annex!$B$9/60,$B:$B),2)))))/Annex!$B$8)/1000,IF(Data!$B$2="",0,"-"))</f>
        <v>5.4469376790117275E+141</v>
      </c>
      <c r="BD189" s="50">
        <f>IFERROR((5.670373*10^-8*(BJ189+273.15)^4+((Annex!$B$5+Annex!$B$6)*(BJ189-O189)+Annex!$B$7*(BJ189-INDEX(BJ:BJ,IFERROR(MATCH($B189-Annex!$B$9/60,$B:$B),2)))/(60*($B189-INDEX($B:$B,IFERROR(MATCH($B189-Annex!$B$9/60,$B:$B),2)))))/Annex!$B$8)/1000,IF(Data!$B$2="",0,"-"))</f>
        <v>-2.2274999999999997E+36</v>
      </c>
      <c r="BE189" s="50">
        <f>IFERROR((5.670373*10^-8*(BK189+273.15)^4+((Annex!$B$5+Annex!$B$6)*(BK189-R189)+Annex!$B$7*(BK189-INDEX(BK:BK,IFERROR(MATCH($B189-Annex!$B$9/60,$B:$B),2)))/(60*($B189-INDEX($B:$B,IFERROR(MATCH($B189-Annex!$B$9/60,$B:$B),2)))))/Annex!$B$8)/1000,IF(Data!$B$2="",0,"-"))</f>
        <v>81.633103402531304</v>
      </c>
      <c r="BF189" s="50">
        <f>IFERROR((5.670373*10^-8*(BL189+273.15)^4+((Annex!$B$5+Annex!$B$6)*(BL189-U189)+Annex!$B$7*(BL189-INDEX(BL:BL,IFERROR(MATCH($B189-Annex!$B$9/60,$B:$B),2)))/(60*($B189-INDEX($B:$B,IFERROR(MATCH($B189-Annex!$B$9/60,$B:$B),2)))))/Annex!$B$8)/1000,IF(Data!$B$2="",0,"-"))</f>
        <v>-85.501151670457077</v>
      </c>
      <c r="BG189" s="50">
        <f>IFERROR((5.670373*10^-8*(BM189+273.15)^4+((Annex!$B$5+Annex!$B$6)*(BM189-X189)+Annex!$B$7*(BM189-INDEX(BM:BM,IFERROR(MATCH($B189-Annex!$B$9/60,$B:$B),2)))/(60*($B189-INDEX($B:$B,IFERROR(MATCH($B189-Annex!$B$9/60,$B:$B),2)))))/Annex!$B$8)/1000,IF(Data!$B$2="",0,"-"))</f>
        <v>-2.2274999999999997E+36</v>
      </c>
      <c r="BH189" s="50">
        <f>IFERROR((5.670373*10^-8*(BN189+273.15)^4+((Annex!$B$5+Annex!$B$6)*(BN189-AA189)+Annex!$B$7*(BN189-INDEX(BN:BN,IFERROR(MATCH($B189-Annex!$B$9/60,$B:$B),2)))/(60*($B189-INDEX($B:$B,IFERROR(MATCH($B189-Annex!$B$9/60,$B:$B),2)))))/Annex!$B$8)/1000,IF(Data!$B$2="",0,"-"))</f>
        <v>-2.2274999999999997E+36</v>
      </c>
      <c r="BI189" s="20">
        <v>9.8999999999999993E+37</v>
      </c>
      <c r="BJ189" s="20">
        <v>462.58100000000002</v>
      </c>
      <c r="BK189" s="20">
        <v>501.66500000000002</v>
      </c>
      <c r="BL189" s="20">
        <v>283.64999999999998</v>
      </c>
      <c r="BM189" s="20">
        <v>1001.587</v>
      </c>
      <c r="BN189" s="20">
        <v>549.46900000000005</v>
      </c>
    </row>
    <row r="190" spans="1:66" x14ac:dyDescent="0.3">
      <c r="A190" s="5">
        <v>189</v>
      </c>
      <c r="B190" s="19">
        <v>16.700833335053176</v>
      </c>
      <c r="C190" s="20">
        <v>162.394856</v>
      </c>
      <c r="D190" s="20">
        <v>162.65248500000001</v>
      </c>
      <c r="E190" s="20">
        <v>215.23526899999999</v>
      </c>
      <c r="F190" s="49">
        <f>IFERROR(SUM(C190:E190),IF(Data!$B$2="",0,"-"))</f>
        <v>540.28260999999998</v>
      </c>
      <c r="G190" s="50">
        <f>IFERROR(F190-Annex!$B$10,IF(Data!$B$2="",0,"-"))</f>
        <v>113.67460999999997</v>
      </c>
      <c r="H190" s="50">
        <f>IFERROR(AVERAGE(INDEX(G:G,IFERROR(MATCH($B190-Annex!$B$12/60,$B:$B),2)):G190),IF(Data!$B$2="",0,"-"))</f>
        <v>113.49545242857143</v>
      </c>
      <c r="I190" s="50">
        <f>IFERROR(-14000*(G190-INDEX(G:G,IFERROR(MATCH($B190-Annex!$B$11/60,$B:$B),2)))/(60*($B190-INDEX($B:$B,IFERROR(MATCH($B190-Annex!$B$11/60,$B:$B),2)))),IF(Data!$B$2="",0,"-"))</f>
        <v>196.60397029919579</v>
      </c>
      <c r="J190" s="50">
        <f>IFERROR(-14000*(H190-INDEX(H:H,IFERROR(MATCH($B190-Annex!$B$13/60,$B:$B),2)))/(60*($B190-INDEX($B:$B,IFERROR(MATCH($B190-Annex!$B$13/60,$B:$B),2)))),IF(Data!$B$2="",0,"-"))</f>
        <v>405.42851083964774</v>
      </c>
      <c r="K190" s="20">
        <v>2073.4645799999998</v>
      </c>
      <c r="L190" s="20">
        <v>71.533000000000001</v>
      </c>
      <c r="M190" s="20">
        <v>-170.59800000000001</v>
      </c>
      <c r="N190" s="20">
        <v>502.995</v>
      </c>
      <c r="O190" s="20">
        <v>9.8999999999999993E+37</v>
      </c>
      <c r="P190" s="20">
        <v>416.66899999999998</v>
      </c>
      <c r="Q190" s="20">
        <v>-5.5720000000000001</v>
      </c>
      <c r="R190" s="20">
        <v>191.34399999999999</v>
      </c>
      <c r="S190" s="20">
        <v>9.8999999999999993E+37</v>
      </c>
      <c r="T190" s="20">
        <v>188.285</v>
      </c>
      <c r="U190" s="20">
        <v>-99.051000000000002</v>
      </c>
      <c r="V190" s="20">
        <v>365.95299999999997</v>
      </c>
      <c r="W190" s="20">
        <v>407.12400000000002</v>
      </c>
      <c r="X190" s="20">
        <v>9.8999999999999993E+37</v>
      </c>
      <c r="Y190" s="20">
        <v>24.436</v>
      </c>
      <c r="Z190" s="20">
        <v>758.54700000000003</v>
      </c>
      <c r="AA190" s="20">
        <v>9.8999999999999993E+37</v>
      </c>
      <c r="AB190" s="20">
        <v>38.192999999999998</v>
      </c>
      <c r="AC190" s="20">
        <v>816.60699999999997</v>
      </c>
      <c r="AD190" s="20">
        <v>461.06</v>
      </c>
      <c r="AE190" s="20">
        <v>121.79300000000001</v>
      </c>
      <c r="AF190" s="20">
        <v>9.8999999999999993E+37</v>
      </c>
      <c r="AG190" s="20">
        <v>343.08300000000003</v>
      </c>
      <c r="AH190" s="50">
        <f>IFERROR(AVERAGE(INDEX(AL:AL,IFERROR(MATCH($B190-Annex!$B$4/60,$B:$B),2)):AL190),IF(Data!$B$2="",0,"-"))</f>
        <v>16.487537432255607</v>
      </c>
      <c r="AI190" s="50">
        <f>IFERROR(AVERAGE(INDEX(AM:AM,IFERROR(MATCH($B190-Annex!$B$4/60,$B:$B),2)):AM190),IF(Data!$B$2="",0,"-"))</f>
        <v>-6.3642857142857137E+35</v>
      </c>
      <c r="AJ190" s="50">
        <f>IFERROR(AVERAGE(INDEX(AN:AN,IFERROR(MATCH($B190-Annex!$B$4/60,$B:$B),2)):AN190),IF(Data!$B$2="",0,"-"))</f>
        <v>7.7813395414453246E+140</v>
      </c>
      <c r="AK190" s="50">
        <f>IFERROR(AVERAGE(INDEX(AO:AO,IFERROR(MATCH($B190-Annex!$B$4/60,$B:$B),2)):AO190),IF(Data!$B$2="",0,"-"))</f>
        <v>11.363474282802125</v>
      </c>
      <c r="AL190" s="50">
        <f>IFERROR((5.670373*10^-8*(AP190+273.15)^4+((Annex!$B$5+Annex!$B$6)*(AP190-L190)+Annex!$B$7*(AP190-INDEX(AP:AP,IFERROR(MATCH($B190-Annex!$B$9/60,$B:$B),2)))/(60*($B190-INDEX($B:$B,IFERROR(MATCH($B190-Annex!$B$9/60,$B:$B),2)))))/Annex!$B$8)/1000,IF(Data!$B$2="",0,"-"))</f>
        <v>14.365460719375747</v>
      </c>
      <c r="AM190" s="50">
        <f>IFERROR((5.670373*10^-8*(AQ190+273.15)^4+((Annex!$B$5+Annex!$B$6)*(AQ190-O190)+Annex!$B$7*(AQ190-INDEX(AQ:AQ,IFERROR(MATCH($B190-Annex!$B$9/60,$B:$B),2)))/(60*($B190-INDEX($B:$B,IFERROR(MATCH($B190-Annex!$B$9/60,$B:$B),2)))))/Annex!$B$8)/1000,IF(Data!$B$2="",0,"-"))</f>
        <v>-2.2274999999999997E+36</v>
      </c>
      <c r="AN190" s="50">
        <f>IFERROR((5.670373*10^-8*(AR190+273.15)^4+((Annex!$B$5+Annex!$B$6)*(AR190-R190)+Annex!$B$7*(AR190-INDEX(AR:AR,IFERROR(MATCH($B190-Annex!$B$9/60,$B:$B),2)))/(60*($B190-INDEX($B:$B,IFERROR(MATCH($B190-Annex!$B$9/60,$B:$B),2)))))/Annex!$B$8)/1000,IF(Data!$B$2="",0,"-"))</f>
        <v>-46.035378195560789</v>
      </c>
      <c r="AO190" s="50">
        <f>IFERROR((5.670373*10^-8*(AS190+273.15)^4+((Annex!$B$5+Annex!$B$6)*(AS190-U190)+Annex!$B$7*(AS190-INDEX(AS:AS,IFERROR(MATCH($B190-Annex!$B$9/60,$B:$B),2)))/(60*($B190-INDEX($B:$B,IFERROR(MATCH($B190-Annex!$B$9/60,$B:$B),2)))))/Annex!$B$8)/1000,IF(Data!$B$2="",0,"-"))</f>
        <v>-33.320372633219911</v>
      </c>
      <c r="AP190" s="20">
        <v>436.887</v>
      </c>
      <c r="AQ190" s="20">
        <v>498.67099999999999</v>
      </c>
      <c r="AR190" s="20">
        <v>-119.078</v>
      </c>
      <c r="AS190" s="20">
        <v>34.158000000000001</v>
      </c>
      <c r="AT190" s="20">
        <v>24.382999999999999</v>
      </c>
      <c r="AU190" s="20">
        <v>51.893000000000001</v>
      </c>
      <c r="AV190" s="20">
        <v>-36.381</v>
      </c>
      <c r="AW190" s="50">
        <f>IFERROR(AVERAGE(INDEX(BC:BC,IFERROR(MATCH($B190-Annex!$B$4/60,$B:$B),2)):BC190),IF(Data!$B$2="",0,"-"))</f>
        <v>5.4469376790117275E+141</v>
      </c>
      <c r="AX190" s="50">
        <f>IFERROR(AVERAGE(INDEX(BD:BD,IFERROR(MATCH($B190-Annex!$B$4/60,$B:$B),2)):BD190),IF(Data!$B$2="",0,"-"))</f>
        <v>-6.3642857142857137E+35</v>
      </c>
      <c r="AY190" s="50">
        <f>IFERROR(AVERAGE(INDEX(BE:BE,IFERROR(MATCH($B190-Annex!$B$4/60,$B:$B),2)):BE190),IF(Data!$B$2="",0,"-"))</f>
        <v>19.632915746008752</v>
      </c>
      <c r="AZ190" s="50">
        <f>IFERROR(AVERAGE(INDEX(BF:BF,IFERROR(MATCH($B190-Annex!$B$4/60,$B:$B),2)):BF190),IF(Data!$B$2="",0,"-"))</f>
        <v>7.3626355757781665</v>
      </c>
      <c r="BA190" s="50">
        <f>IFERROR(AVERAGE(INDEX(BG:BG,IFERROR(MATCH($B190-Annex!$B$4/60,$B:$B),2)):BG190),IF(Data!$B$2="",0,"-"))</f>
        <v>-2.2274999999999997E+36</v>
      </c>
      <c r="BB190" s="50">
        <f>IFERROR(AVERAGE(INDEX(BH:BH,IFERROR(MATCH($B190-Annex!$B$4/60,$B:$B),2)):BH190),IF(Data!$B$2="",0,"-"))</f>
        <v>-2.2274999999999997E+36</v>
      </c>
      <c r="BC190" s="50">
        <f>IFERROR((5.670373*10^-8*(BI190+273.15)^4+((Annex!$B$5+Annex!$B$6)*(BI190-L190)+Annex!$B$7*(BI190-INDEX(BI:BI,IFERROR(MATCH($B190-Annex!$B$9/60,$B:$B),2)))/(60*($B190-INDEX($B:$B,IFERROR(MATCH($B190-Annex!$B$9/60,$B:$B),2)))))/Annex!$B$8)/1000,IF(Data!$B$2="",0,"-"))</f>
        <v>5.4469376790117275E+141</v>
      </c>
      <c r="BD190" s="50">
        <f>IFERROR((5.670373*10^-8*(BJ190+273.15)^4+((Annex!$B$5+Annex!$B$6)*(BJ190-O190)+Annex!$B$7*(BJ190-INDEX(BJ:BJ,IFERROR(MATCH($B190-Annex!$B$9/60,$B:$B),2)))/(60*($B190-INDEX($B:$B,IFERROR(MATCH($B190-Annex!$B$9/60,$B:$B),2)))))/Annex!$B$8)/1000,IF(Data!$B$2="",0,"-"))</f>
        <v>-2.2274999999999997E+36</v>
      </c>
      <c r="BE190" s="50">
        <f>IFERROR((5.670373*10^-8*(BK190+273.15)^4+((Annex!$B$5+Annex!$B$6)*(BK190-R190)+Annex!$B$7*(BK190-INDEX(BK:BK,IFERROR(MATCH($B190-Annex!$B$9/60,$B:$B),2)))/(60*($B190-INDEX($B:$B,IFERROR(MATCH($B190-Annex!$B$9/60,$B:$B),2)))))/Annex!$B$8)/1000,IF(Data!$B$2="",0,"-"))</f>
        <v>136.65248248342508</v>
      </c>
      <c r="BF190" s="50">
        <f>IFERROR((5.670373*10^-8*(BL190+273.15)^4+((Annex!$B$5+Annex!$B$6)*(BL190-U190)+Annex!$B$7*(BL190-INDEX(BL:BL,IFERROR(MATCH($B190-Annex!$B$9/60,$B:$B),2)))/(60*($B190-INDEX($B:$B,IFERROR(MATCH($B190-Annex!$B$9/60,$B:$B),2)))))/Annex!$B$8)/1000,IF(Data!$B$2="",0,"-"))</f>
        <v>-69.75332010020368</v>
      </c>
      <c r="BG190" s="50">
        <f>IFERROR((5.670373*10^-8*(BM190+273.15)^4+((Annex!$B$5+Annex!$B$6)*(BM190-X190)+Annex!$B$7*(BM190-INDEX(BM:BM,IFERROR(MATCH($B190-Annex!$B$9/60,$B:$B),2)))/(60*($B190-INDEX($B:$B,IFERROR(MATCH($B190-Annex!$B$9/60,$B:$B),2)))))/Annex!$B$8)/1000,IF(Data!$B$2="",0,"-"))</f>
        <v>-2.2274999999999997E+36</v>
      </c>
      <c r="BH190" s="50">
        <f>IFERROR((5.670373*10^-8*(BN190+273.15)^4+((Annex!$B$5+Annex!$B$6)*(BN190-AA190)+Annex!$B$7*(BN190-INDEX(BN:BN,IFERROR(MATCH($B190-Annex!$B$9/60,$B:$B),2)))/(60*($B190-INDEX($B:$B,IFERROR(MATCH($B190-Annex!$B$9/60,$B:$B),2)))))/Annex!$B$8)/1000,IF(Data!$B$2="",0,"-"))</f>
        <v>-2.2274999999999997E+36</v>
      </c>
      <c r="BI190" s="20">
        <v>9.8999999999999993E+37</v>
      </c>
      <c r="BJ190" s="20">
        <v>576.524</v>
      </c>
      <c r="BK190" s="20">
        <v>498.30500000000001</v>
      </c>
      <c r="BL190" s="20">
        <v>197.76300000000001</v>
      </c>
      <c r="BM190" s="20">
        <v>749.39599999999996</v>
      </c>
      <c r="BN190" s="20">
        <v>624.82899999999995</v>
      </c>
    </row>
    <row r="191" spans="1:66" x14ac:dyDescent="0.3">
      <c r="A191" s="5">
        <v>190</v>
      </c>
      <c r="B191" s="19">
        <v>16.792833334766328</v>
      </c>
      <c r="C191" s="20">
        <v>162.52829</v>
      </c>
      <c r="D191" s="20">
        <v>162.624799</v>
      </c>
      <c r="E191" s="20">
        <v>215.13341299999999</v>
      </c>
      <c r="F191" s="49">
        <f>IFERROR(SUM(C191:E191),IF(Data!$B$2="",0,"-"))</f>
        <v>540.28650200000004</v>
      </c>
      <c r="G191" s="50">
        <f>IFERROR(F191-Annex!$B$10,IF(Data!$B$2="",0,"-"))</f>
        <v>113.67850200000004</v>
      </c>
      <c r="H191" s="50">
        <f>IFERROR(AVERAGE(INDEX(G:G,IFERROR(MATCH($B191-Annex!$B$12/60,$B:$B),2)):G191),IF(Data!$B$2="",0,"-"))</f>
        <v>113.4964182857143</v>
      </c>
      <c r="I191" s="50">
        <f>IFERROR(-14000*(G191-INDEX(G:G,IFERROR(MATCH($B191-Annex!$B$11/60,$B:$B),2)))/(60*($B191-INDEX($B:$B,IFERROR(MATCH($B191-Annex!$B$11/60,$B:$B),2)))),IF(Data!$B$2="",0,"-"))</f>
        <v>127.31885412052051</v>
      </c>
      <c r="J191" s="50">
        <f>IFERROR(-14000*(H191-INDEX(H:H,IFERROR(MATCH($B191-Annex!$B$13/60,$B:$B),2)))/(60*($B191-INDEX($B:$B,IFERROR(MATCH($B191-Annex!$B$13/60,$B:$B),2)))),IF(Data!$B$2="",0,"-"))</f>
        <v>470.79102501037812</v>
      </c>
      <c r="K191" s="20">
        <v>1912.9879699999999</v>
      </c>
      <c r="L191" s="20">
        <v>71.566999999999993</v>
      </c>
      <c r="M191" s="20">
        <v>9.8999999999999993E+37</v>
      </c>
      <c r="N191" s="20">
        <v>408.351</v>
      </c>
      <c r="O191" s="20">
        <v>9.8999999999999993E+37</v>
      </c>
      <c r="P191" s="20">
        <v>567.46500000000003</v>
      </c>
      <c r="Q191" s="20">
        <v>261.709</v>
      </c>
      <c r="R191" s="20">
        <v>29.963999999999999</v>
      </c>
      <c r="S191" s="20">
        <v>9.8999999999999993E+37</v>
      </c>
      <c r="T191" s="20">
        <v>9.8999999999999993E+37</v>
      </c>
      <c r="U191" s="20">
        <v>3.2109999999999999</v>
      </c>
      <c r="V191" s="20">
        <v>230.47499999999999</v>
      </c>
      <c r="W191" s="20">
        <v>590.03</v>
      </c>
      <c r="X191" s="20">
        <v>9.8999999999999993E+37</v>
      </c>
      <c r="Y191" s="20">
        <v>283.822</v>
      </c>
      <c r="Z191" s="20">
        <v>718.46100000000001</v>
      </c>
      <c r="AA191" s="20">
        <v>9.8999999999999993E+37</v>
      </c>
      <c r="AB191" s="20">
        <v>9.8999999999999993E+37</v>
      </c>
      <c r="AC191" s="20">
        <v>707.38300000000004</v>
      </c>
      <c r="AD191" s="20">
        <v>616.66999999999996</v>
      </c>
      <c r="AE191" s="20">
        <v>354.75799999999998</v>
      </c>
      <c r="AF191" s="20">
        <v>9.8999999999999993E+37</v>
      </c>
      <c r="AG191" s="20">
        <v>-50.417999999999999</v>
      </c>
      <c r="AH191" s="50">
        <f>IFERROR(AVERAGE(INDEX(AL:AL,IFERROR(MATCH($B191-Annex!$B$4/60,$B:$B),2)):AL191),IF(Data!$B$2="",0,"-"))</f>
        <v>15.785323077712277</v>
      </c>
      <c r="AI191" s="50">
        <f>IFERROR(AVERAGE(INDEX(AM:AM,IFERROR(MATCH($B191-Annex!$B$4/60,$B:$B),2)):AM191),IF(Data!$B$2="",0,"-"))</f>
        <v>-9.5464285714285695E+35</v>
      </c>
      <c r="AJ191" s="50">
        <f>IFERROR(AVERAGE(INDEX(AN:AN,IFERROR(MATCH($B191-Annex!$B$4/60,$B:$B),2)):AN191),IF(Data!$B$2="",0,"-"))</f>
        <v>7.7813395414453246E+140</v>
      </c>
      <c r="AK191" s="50">
        <f>IFERROR(AVERAGE(INDEX(AO:AO,IFERROR(MATCH($B191-Annex!$B$4/60,$B:$B),2)):AO191),IF(Data!$B$2="",0,"-"))</f>
        <v>-16.39665977845511</v>
      </c>
      <c r="AL191" s="50">
        <f>IFERROR((5.670373*10^-8*(AP191+273.15)^4+((Annex!$B$5+Annex!$B$6)*(AP191-L191)+Annex!$B$7*(AP191-INDEX(AP:AP,IFERROR(MATCH($B191-Annex!$B$9/60,$B:$B),2)))/(60*($B191-INDEX($B:$B,IFERROR(MATCH($B191-Annex!$B$9/60,$B:$B),2)))))/Annex!$B$8)/1000,IF(Data!$B$2="",0,"-"))</f>
        <v>13.866944066185312</v>
      </c>
      <c r="AM191" s="50">
        <f>IFERROR((5.670373*10^-8*(AQ191+273.15)^4+((Annex!$B$5+Annex!$B$6)*(AQ191-O191)+Annex!$B$7*(AQ191-INDEX(AQ:AQ,IFERROR(MATCH($B191-Annex!$B$9/60,$B:$B),2)))/(60*($B191-INDEX($B:$B,IFERROR(MATCH($B191-Annex!$B$9/60,$B:$B),2)))))/Annex!$B$8)/1000,IF(Data!$B$2="",0,"-"))</f>
        <v>-2.2274999999999997E+36</v>
      </c>
      <c r="AN191" s="50">
        <f>IFERROR((5.670373*10^-8*(AR191+273.15)^4+((Annex!$B$5+Annex!$B$6)*(AR191-R191)+Annex!$B$7*(AR191-INDEX(AR:AR,IFERROR(MATCH($B191-Annex!$B$9/60,$B:$B),2)))/(60*($B191-INDEX($B:$B,IFERROR(MATCH($B191-Annex!$B$9/60,$B:$B),2)))))/Annex!$B$8)/1000,IF(Data!$B$2="",0,"-"))</f>
        <v>127.38464072878264</v>
      </c>
      <c r="AO191" s="50">
        <f>IFERROR((5.670373*10^-8*(AS191+273.15)^4+((Annex!$B$5+Annex!$B$6)*(AS191-U191)+Annex!$B$7*(AS191-INDEX(AS:AS,IFERROR(MATCH($B191-Annex!$B$9/60,$B:$B),2)))/(60*($B191-INDEX($B:$B,IFERROR(MATCH($B191-Annex!$B$9/60,$B:$B),2)))))/Annex!$B$8)/1000,IF(Data!$B$2="",0,"-"))</f>
        <v>-134.4128827842238</v>
      </c>
      <c r="AP191" s="20">
        <v>428.73</v>
      </c>
      <c r="AQ191" s="20">
        <v>483.87099999999998</v>
      </c>
      <c r="AR191" s="20">
        <v>194.029</v>
      </c>
      <c r="AS191" s="20">
        <v>-107.089</v>
      </c>
      <c r="AT191" s="20">
        <v>24.347999999999999</v>
      </c>
      <c r="AU191" s="20">
        <v>52.287999999999997</v>
      </c>
      <c r="AV191" s="20">
        <v>-94.525000000000006</v>
      </c>
      <c r="AW191" s="50">
        <f>IFERROR(AVERAGE(INDEX(BC:BC,IFERROR(MATCH($B191-Annex!$B$4/60,$B:$B),2)):BC191),IF(Data!$B$2="",0,"-"))</f>
        <v>5.4469376790117275E+141</v>
      </c>
      <c r="AX191" s="50">
        <f>IFERROR(AVERAGE(INDEX(BD:BD,IFERROR(MATCH($B191-Annex!$B$4/60,$B:$B),2)):BD191),IF(Data!$B$2="",0,"-"))</f>
        <v>-9.5464285714285695E+35</v>
      </c>
      <c r="AY191" s="50">
        <f>IFERROR(AVERAGE(INDEX(BE:BE,IFERROR(MATCH($B191-Annex!$B$4/60,$B:$B),2)):BE191),IF(Data!$B$2="",0,"-"))</f>
        <v>19.67611647945569</v>
      </c>
      <c r="AZ191" s="50">
        <f>IFERROR(AVERAGE(INDEX(BF:BF,IFERROR(MATCH($B191-Annex!$B$4/60,$B:$B),2)):BF191),IF(Data!$B$2="",0,"-"))</f>
        <v>14.201755448592396</v>
      </c>
      <c r="BA191" s="50">
        <f>IFERROR(AVERAGE(INDEX(BG:BG,IFERROR(MATCH($B191-Annex!$B$4/60,$B:$B),2)):BG191),IF(Data!$B$2="",0,"-"))</f>
        <v>-2.2274999999999997E+36</v>
      </c>
      <c r="BB191" s="50">
        <f>IFERROR(AVERAGE(INDEX(BH:BH,IFERROR(MATCH($B191-Annex!$B$4/60,$B:$B),2)):BH191),IF(Data!$B$2="",0,"-"))</f>
        <v>-2.2274999999999997E+36</v>
      </c>
      <c r="BC191" s="50">
        <f>IFERROR((5.670373*10^-8*(BI191+273.15)^4+((Annex!$B$5+Annex!$B$6)*(BI191-L191)+Annex!$B$7*(BI191-INDEX(BI:BI,IFERROR(MATCH($B191-Annex!$B$9/60,$B:$B),2)))/(60*($B191-INDEX($B:$B,IFERROR(MATCH($B191-Annex!$B$9/60,$B:$B),2)))))/Annex!$B$8)/1000,IF(Data!$B$2="",0,"-"))</f>
        <v>5.4469376790117275E+141</v>
      </c>
      <c r="BD191" s="50">
        <f>IFERROR((5.670373*10^-8*(BJ191+273.15)^4+((Annex!$B$5+Annex!$B$6)*(BJ191-O191)+Annex!$B$7*(BJ191-INDEX(BJ:BJ,IFERROR(MATCH($B191-Annex!$B$9/60,$B:$B),2)))/(60*($B191-INDEX($B:$B,IFERROR(MATCH($B191-Annex!$B$9/60,$B:$B),2)))))/Annex!$B$8)/1000,IF(Data!$B$2="",0,"-"))</f>
        <v>-2.2274999999999997E+36</v>
      </c>
      <c r="BE191" s="50">
        <f>IFERROR((5.670373*10^-8*(BK191+273.15)^4+((Annex!$B$5+Annex!$B$6)*(BK191-R191)+Annex!$B$7*(BK191-INDEX(BK:BK,IFERROR(MATCH($B191-Annex!$B$9/60,$B:$B),2)))/(60*($B191-INDEX($B:$B,IFERROR(MATCH($B191-Annex!$B$9/60,$B:$B),2)))))/Annex!$B$8)/1000,IF(Data!$B$2="",0,"-"))</f>
        <v>-53.700655481315685</v>
      </c>
      <c r="BF191" s="50">
        <f>IFERROR((5.670373*10^-8*(BL191+273.15)^4+((Annex!$B$5+Annex!$B$6)*(BL191-U191)+Annex!$B$7*(BL191-INDEX(BL:BL,IFERROR(MATCH($B191-Annex!$B$9/60,$B:$B),2)))/(60*($B191-INDEX($B:$B,IFERROR(MATCH($B191-Annex!$B$9/60,$B:$B),2)))))/Annex!$B$8)/1000,IF(Data!$B$2="",0,"-"))</f>
        <v>62.694859184660416</v>
      </c>
      <c r="BG191" s="50">
        <f>IFERROR((5.670373*10^-8*(BM191+273.15)^4+((Annex!$B$5+Annex!$B$6)*(BM191-X191)+Annex!$B$7*(BM191-INDEX(BM:BM,IFERROR(MATCH($B191-Annex!$B$9/60,$B:$B),2)))/(60*($B191-INDEX($B:$B,IFERROR(MATCH($B191-Annex!$B$9/60,$B:$B),2)))))/Annex!$B$8)/1000,IF(Data!$B$2="",0,"-"))</f>
        <v>-2.2274999999999997E+36</v>
      </c>
      <c r="BH191" s="50">
        <f>IFERROR((5.670373*10^-8*(BN191+273.15)^4+((Annex!$B$5+Annex!$B$6)*(BN191-AA191)+Annex!$B$7*(BN191-INDEX(BN:BN,IFERROR(MATCH($B191-Annex!$B$9/60,$B:$B),2)))/(60*($B191-INDEX($B:$B,IFERROR(MATCH($B191-Annex!$B$9/60,$B:$B),2)))))/Annex!$B$8)/1000,IF(Data!$B$2="",0,"-"))</f>
        <v>-2.2274999999999997E+36</v>
      </c>
      <c r="BI191" s="20">
        <v>9.8999999999999993E+37</v>
      </c>
      <c r="BJ191" s="20">
        <v>658.36699999999996</v>
      </c>
      <c r="BK191" s="20">
        <v>354.82600000000002</v>
      </c>
      <c r="BL191" s="20">
        <v>376.57400000000001</v>
      </c>
      <c r="BM191" s="20">
        <v>579.61199999999997</v>
      </c>
      <c r="BN191" s="20">
        <v>646.48500000000001</v>
      </c>
    </row>
    <row r="192" spans="1:66" x14ac:dyDescent="0.3">
      <c r="A192" s="5">
        <v>191</v>
      </c>
      <c r="B192" s="19">
        <v>16.876166666625068</v>
      </c>
      <c r="C192" s="20">
        <v>162.47947400000001</v>
      </c>
      <c r="D192" s="20">
        <v>162.512406</v>
      </c>
      <c r="E192" s="20">
        <v>215.13178300000001</v>
      </c>
      <c r="F192" s="49">
        <f>IFERROR(SUM(C192:E192),IF(Data!$B$2="",0,"-"))</f>
        <v>540.12366300000008</v>
      </c>
      <c r="G192" s="50">
        <f>IFERROR(F192-Annex!$B$10,IF(Data!$B$2="",0,"-"))</f>
        <v>113.51566300000007</v>
      </c>
      <c r="H192" s="50">
        <f>IFERROR(AVERAGE(INDEX(G:G,IFERROR(MATCH($B192-Annex!$B$12/60,$B:$B),2)):G192),IF(Data!$B$2="",0,"-"))</f>
        <v>113.47785342857144</v>
      </c>
      <c r="I192" s="50">
        <f>IFERROR(-14000*(G192-INDEX(G:G,IFERROR(MATCH($B192-Annex!$B$11/60,$B:$B),2)))/(60*($B192-INDEX($B:$B,IFERROR(MATCH($B192-Annex!$B$11/60,$B:$B),2)))),IF(Data!$B$2="",0,"-"))</f>
        <v>96.840782015188239</v>
      </c>
      <c r="J192" s="50">
        <f>IFERROR(-14000*(H192-INDEX(H:H,IFERROR(MATCH($B192-Annex!$B$13/60,$B:$B),2)))/(60*($B192-INDEX($B:$B,IFERROR(MATCH($B192-Annex!$B$13/60,$B:$B),2)))),IF(Data!$B$2="",0,"-"))</f>
        <v>397.998859437264</v>
      </c>
      <c r="K192" s="20">
        <v>1478.28</v>
      </c>
      <c r="L192" s="20">
        <v>71.242000000000004</v>
      </c>
      <c r="M192" s="20">
        <v>29.472000000000001</v>
      </c>
      <c r="N192" s="20">
        <v>-109.184</v>
      </c>
      <c r="O192" s="20">
        <v>44.42</v>
      </c>
      <c r="P192" s="20">
        <v>-129.52099999999999</v>
      </c>
      <c r="Q192" s="20">
        <v>353.197</v>
      </c>
      <c r="R192" s="20">
        <v>-70.97</v>
      </c>
      <c r="S192" s="20">
        <v>385.27100000000002</v>
      </c>
      <c r="T192" s="20">
        <v>129.94300000000001</v>
      </c>
      <c r="U192" s="20">
        <v>-31.251000000000001</v>
      </c>
      <c r="V192" s="20">
        <v>9.8999999999999993E+37</v>
      </c>
      <c r="W192" s="20">
        <v>105.723</v>
      </c>
      <c r="X192" s="20">
        <v>9.8999999999999993E+37</v>
      </c>
      <c r="Y192" s="20">
        <v>394.04300000000001</v>
      </c>
      <c r="Z192" s="20">
        <v>1333.049</v>
      </c>
      <c r="AA192" s="20">
        <v>9.8999999999999993E+37</v>
      </c>
      <c r="AB192" s="20">
        <v>147.02500000000001</v>
      </c>
      <c r="AC192" s="20">
        <v>291.815</v>
      </c>
      <c r="AD192" s="20">
        <v>61.033999999999999</v>
      </c>
      <c r="AE192" s="20">
        <v>579.66200000000003</v>
      </c>
      <c r="AF192" s="20">
        <v>334.19200000000001</v>
      </c>
      <c r="AG192" s="20">
        <v>243.60400000000001</v>
      </c>
      <c r="AH192" s="50">
        <f>IFERROR(AVERAGE(INDEX(AL:AL,IFERROR(MATCH($B192-Annex!$B$4/60,$B:$B),2)):AL192),IF(Data!$B$2="",0,"-"))</f>
        <v>15.150943934321164</v>
      </c>
      <c r="AI192" s="50">
        <f>IFERROR(AVERAGE(INDEX(AM:AM,IFERROR(MATCH($B192-Annex!$B$4/60,$B:$B),2)):AM192),IF(Data!$B$2="",0,"-"))</f>
        <v>-9.5464285714285695E+35</v>
      </c>
      <c r="AJ192" s="50">
        <f>IFERROR(AVERAGE(INDEX(AN:AN,IFERROR(MATCH($B192-Annex!$B$4/60,$B:$B),2)):AN192),IF(Data!$B$2="",0,"-"))</f>
        <v>7.7813395414453246E+140</v>
      </c>
      <c r="AK192" s="50">
        <f>IFERROR(AVERAGE(INDEX(AO:AO,IFERROR(MATCH($B192-Annex!$B$4/60,$B:$B),2)):AO192),IF(Data!$B$2="",0,"-"))</f>
        <v>-25.888784952550626</v>
      </c>
      <c r="AL192" s="50">
        <f>IFERROR((5.670373*10^-8*(AP192+273.15)^4+((Annex!$B$5+Annex!$B$6)*(AP192-L192)+Annex!$B$7*(AP192-INDEX(AP:AP,IFERROR(MATCH($B192-Annex!$B$9/60,$B:$B),2)))/(60*($B192-INDEX($B:$B,IFERROR(MATCH($B192-Annex!$B$9/60,$B:$B),2)))))/Annex!$B$8)/1000,IF(Data!$B$2="",0,"-"))</f>
        <v>13.436101999735181</v>
      </c>
      <c r="AM192" s="50">
        <f>IFERROR((5.670373*10^-8*(AQ192+273.15)^4+((Annex!$B$5+Annex!$B$6)*(AQ192-O192)+Annex!$B$7*(AQ192-INDEX(AQ:AQ,IFERROR(MATCH($B192-Annex!$B$9/60,$B:$B),2)))/(60*($B192-INDEX($B:$B,IFERROR(MATCH($B192-Annex!$B$9/60,$B:$B),2)))))/Annex!$B$8)/1000,IF(Data!$B$2="",0,"-"))</f>
        <v>-154.31698005813021</v>
      </c>
      <c r="AN192" s="50">
        <f>IFERROR((5.670373*10^-8*(AR192+273.15)^4+((Annex!$B$5+Annex!$B$6)*(AR192-R192)+Annex!$B$7*(AR192-INDEX(AR:AR,IFERROR(MATCH($B192-Annex!$B$9/60,$B:$B),2)))/(60*($B192-INDEX($B:$B,IFERROR(MATCH($B192-Annex!$B$9/60,$B:$B),2)))))/Annex!$B$8)/1000,IF(Data!$B$2="",0,"-"))</f>
        <v>147.09788957993015</v>
      </c>
      <c r="AO192" s="50">
        <f>IFERROR((5.670373*10^-8*(AS192+273.15)^4+((Annex!$B$5+Annex!$B$6)*(AS192-U192)+Annex!$B$7*(AS192-INDEX(AS:AS,IFERROR(MATCH($B192-Annex!$B$9/60,$B:$B),2)))/(60*($B192-INDEX($B:$B,IFERROR(MATCH($B192-Annex!$B$9/60,$B:$B),2)))))/Annex!$B$8)/1000,IF(Data!$B$2="",0,"-"))</f>
        <v>-15.929330309699742</v>
      </c>
      <c r="AP192" s="20">
        <v>421.55200000000002</v>
      </c>
      <c r="AQ192" s="20">
        <v>178.66200000000001</v>
      </c>
      <c r="AR192" s="20">
        <v>161.16900000000001</v>
      </c>
      <c r="AS192" s="20">
        <v>0.187</v>
      </c>
      <c r="AT192" s="20">
        <v>24.102</v>
      </c>
      <c r="AU192" s="20">
        <v>52.597999999999999</v>
      </c>
      <c r="AV192" s="20">
        <v>-63.701000000000001</v>
      </c>
      <c r="AW192" s="50">
        <f>IFERROR(AVERAGE(INDEX(BC:BC,IFERROR(MATCH($B192-Annex!$B$4/60,$B:$B),2)):BC192),IF(Data!$B$2="",0,"-"))</f>
        <v>5.4469376790117275E+141</v>
      </c>
      <c r="AX192" s="50">
        <f>IFERROR(AVERAGE(INDEX(BD:BD,IFERROR(MATCH($B192-Annex!$B$4/60,$B:$B),2)):BD192),IF(Data!$B$2="",0,"-"))</f>
        <v>-9.5464285714285695E+35</v>
      </c>
      <c r="AY192" s="50">
        <f>IFERROR(AVERAGE(INDEX(BE:BE,IFERROR(MATCH($B192-Annex!$B$4/60,$B:$B),2)):BE192),IF(Data!$B$2="",0,"-"))</f>
        <v>10.576240004806015</v>
      </c>
      <c r="AZ192" s="50">
        <f>IFERROR(AVERAGE(INDEX(BF:BF,IFERROR(MATCH($B192-Annex!$B$4/60,$B:$B),2)):BF192),IF(Data!$B$2="",0,"-"))</f>
        <v>41.260232068722154</v>
      </c>
      <c r="BA192" s="50">
        <f>IFERROR(AVERAGE(INDEX(BG:BG,IFERROR(MATCH($B192-Annex!$B$4/60,$B:$B),2)):BG192),IF(Data!$B$2="",0,"-"))</f>
        <v>-2.2274999999999997E+36</v>
      </c>
      <c r="BB192" s="50">
        <f>IFERROR(AVERAGE(INDEX(BH:BH,IFERROR(MATCH($B192-Annex!$B$4/60,$B:$B),2)):BH192),IF(Data!$B$2="",0,"-"))</f>
        <v>-2.2274999999999997E+36</v>
      </c>
      <c r="BC192" s="50">
        <f>IFERROR((5.670373*10^-8*(BI192+273.15)^4+((Annex!$B$5+Annex!$B$6)*(BI192-L192)+Annex!$B$7*(BI192-INDEX(BI:BI,IFERROR(MATCH($B192-Annex!$B$9/60,$B:$B),2)))/(60*($B192-INDEX($B:$B,IFERROR(MATCH($B192-Annex!$B$9/60,$B:$B),2)))))/Annex!$B$8)/1000,IF(Data!$B$2="",0,"-"))</f>
        <v>5.4469376790117275E+141</v>
      </c>
      <c r="BD192" s="50">
        <f>IFERROR((5.670373*10^-8*(BJ192+273.15)^4+((Annex!$B$5+Annex!$B$6)*(BJ192-O192)+Annex!$B$7*(BJ192-INDEX(BJ:BJ,IFERROR(MATCH($B192-Annex!$B$9/60,$B:$B),2)))/(60*($B192-INDEX($B:$B,IFERROR(MATCH($B192-Annex!$B$9/60,$B:$B),2)))))/Annex!$B$8)/1000,IF(Data!$B$2="",0,"-"))</f>
        <v>261.68631225311879</v>
      </c>
      <c r="BE192" s="50">
        <f>IFERROR((5.670373*10^-8*(BK192+273.15)^4+((Annex!$B$5+Annex!$B$6)*(BK192-R192)+Annex!$B$7*(BK192-INDEX(BK:BK,IFERROR(MATCH($B192-Annex!$B$9/60,$B:$B),2)))/(60*($B192-INDEX($B:$B,IFERROR(MATCH($B192-Annex!$B$9/60,$B:$B),2)))))/Annex!$B$8)/1000,IF(Data!$B$2="",0,"-"))</f>
        <v>-84.140329557145137</v>
      </c>
      <c r="BF192" s="50">
        <f>IFERROR((5.670373*10^-8*(BL192+273.15)^4+((Annex!$B$5+Annex!$B$6)*(BL192-U192)+Annex!$B$7*(BL192-INDEX(BL:BL,IFERROR(MATCH($B192-Annex!$B$9/60,$B:$B),2)))/(60*($B192-INDEX($B:$B,IFERROR(MATCH($B192-Annex!$B$9/60,$B:$B),2)))))/Annex!$B$8)/1000,IF(Data!$B$2="",0,"-"))</f>
        <v>158.14553933061231</v>
      </c>
      <c r="BG192" s="50">
        <f>IFERROR((5.670373*10^-8*(BM192+273.15)^4+((Annex!$B$5+Annex!$B$6)*(BM192-X192)+Annex!$B$7*(BM192-INDEX(BM:BM,IFERROR(MATCH($B192-Annex!$B$9/60,$B:$B),2)))/(60*($B192-INDEX($B:$B,IFERROR(MATCH($B192-Annex!$B$9/60,$B:$B),2)))))/Annex!$B$8)/1000,IF(Data!$B$2="",0,"-"))</f>
        <v>-2.2274999999999997E+36</v>
      </c>
      <c r="BH192" s="50">
        <f>IFERROR((5.670373*10^-8*(BN192+273.15)^4+((Annex!$B$5+Annex!$B$6)*(BN192-AA192)+Annex!$B$7*(BN192-INDEX(BN:BN,IFERROR(MATCH($B192-Annex!$B$9/60,$B:$B),2)))/(60*($B192-INDEX($B:$B,IFERROR(MATCH($B192-Annex!$B$9/60,$B:$B),2)))))/Annex!$B$8)/1000,IF(Data!$B$2="",0,"-"))</f>
        <v>-2.2274999999999997E+36</v>
      </c>
      <c r="BI192" s="20">
        <v>9.8999999999999993E+37</v>
      </c>
      <c r="BJ192" s="20">
        <v>869.78899999999999</v>
      </c>
      <c r="BK192" s="20">
        <v>300.63400000000001</v>
      </c>
      <c r="BL192" s="20">
        <v>459.73899999999998</v>
      </c>
      <c r="BM192" s="20">
        <v>785.226</v>
      </c>
      <c r="BN192" s="20">
        <v>476.12099999999998</v>
      </c>
    </row>
    <row r="193" spans="1:66" x14ac:dyDescent="0.3">
      <c r="A193" s="5">
        <v>192</v>
      </c>
      <c r="B193" s="19">
        <v>16.96816666633822</v>
      </c>
      <c r="C193" s="20">
        <v>162.47865899999999</v>
      </c>
      <c r="D193" s="20">
        <v>162.495304</v>
      </c>
      <c r="E193" s="20">
        <v>215.166822</v>
      </c>
      <c r="F193" s="49">
        <f>IFERROR(SUM(C193:E193),IF(Data!$B$2="",0,"-"))</f>
        <v>540.14078500000005</v>
      </c>
      <c r="G193" s="50">
        <f>IFERROR(F193-Annex!$B$10,IF(Data!$B$2="",0,"-"))</f>
        <v>113.53278500000005</v>
      </c>
      <c r="H193" s="50">
        <f>IFERROR(AVERAGE(INDEX(G:G,IFERROR(MATCH($B193-Annex!$B$12/60,$B:$B),2)):G193),IF(Data!$B$2="",0,"-"))</f>
        <v>113.50536871428575</v>
      </c>
      <c r="I193" s="50">
        <f>IFERROR(-14000*(G193-INDEX(G:G,IFERROR(MATCH($B193-Annex!$B$11/60,$B:$B),2)))/(60*($B193-INDEX($B:$B,IFERROR(MATCH($B193-Annex!$B$11/60,$B:$B),2)))),IF(Data!$B$2="",0,"-"))</f>
        <v>39.318027392798669</v>
      </c>
      <c r="J193" s="50">
        <f>IFERROR(-14000*(H193-INDEX(H:H,IFERROR(MATCH($B193-Annex!$B$13/60,$B:$B),2)))/(60*($B193-INDEX($B:$B,IFERROR(MATCH($B193-Annex!$B$13/60,$B:$B),2)))),IF(Data!$B$2="",0,"-"))</f>
        <v>296.17450580213642</v>
      </c>
      <c r="K193" s="20">
        <v>1374.7428600000001</v>
      </c>
      <c r="L193" s="20">
        <v>71.944000000000003</v>
      </c>
      <c r="M193" s="20">
        <v>-101.18600000000001</v>
      </c>
      <c r="N193" s="20">
        <v>-81.040999999999997</v>
      </c>
      <c r="O193" s="20">
        <v>274.47800000000001</v>
      </c>
      <c r="P193" s="20">
        <v>9.8999999999999993E+37</v>
      </c>
      <c r="Q193" s="20">
        <v>130.608</v>
      </c>
      <c r="R193" s="20">
        <v>-94.134</v>
      </c>
      <c r="S193" s="20">
        <v>322.154</v>
      </c>
      <c r="T193" s="20">
        <v>-56.698</v>
      </c>
      <c r="U193" s="20">
        <v>-42.54</v>
      </c>
      <c r="V193" s="20">
        <v>9.8999999999999993E+37</v>
      </c>
      <c r="W193" s="20">
        <v>9.8999999999999993E+37</v>
      </c>
      <c r="X193" s="20">
        <v>9.8999999999999993E+37</v>
      </c>
      <c r="Y193" s="20">
        <v>105.896</v>
      </c>
      <c r="Z193" s="20">
        <v>886.72</v>
      </c>
      <c r="AA193" s="20">
        <v>9.8999999999999993E+37</v>
      </c>
      <c r="AB193" s="20">
        <v>401.50299999999999</v>
      </c>
      <c r="AC193" s="20">
        <v>9.8999999999999993E+37</v>
      </c>
      <c r="AD193" s="20">
        <v>9.8999999999999993E+37</v>
      </c>
      <c r="AE193" s="20">
        <v>307.55500000000001</v>
      </c>
      <c r="AF193" s="20">
        <v>454.13799999999998</v>
      </c>
      <c r="AG193" s="20">
        <v>355.79199999999997</v>
      </c>
      <c r="AH193" s="50">
        <f>IFERROR(AVERAGE(INDEX(AL:AL,IFERROR(MATCH($B193-Annex!$B$4/60,$B:$B),2)):AL193),IF(Data!$B$2="",0,"-"))</f>
        <v>14.528953071482073</v>
      </c>
      <c r="AI193" s="50">
        <f>IFERROR(AVERAGE(INDEX(AM:AM,IFERROR(MATCH($B193-Annex!$B$4/60,$B:$B),2)):AM193),IF(Data!$B$2="",0,"-"))</f>
        <v>-9.5464285714285695E+35</v>
      </c>
      <c r="AJ193" s="50">
        <f>IFERROR(AVERAGE(INDEX(AN:AN,IFERROR(MATCH($B193-Annex!$B$4/60,$B:$B),2)):AN193),IF(Data!$B$2="",0,"-"))</f>
        <v>-7.3080708037339628E+36</v>
      </c>
      <c r="AK193" s="50">
        <f>IFERROR(AVERAGE(INDEX(AO:AO,IFERROR(MATCH($B193-Annex!$B$4/60,$B:$B),2)):AO193),IF(Data!$B$2="",0,"-"))</f>
        <v>-11.838276166768528</v>
      </c>
      <c r="AL193" s="50">
        <f>IFERROR((5.670373*10^-8*(AP193+273.15)^4+((Annex!$B$5+Annex!$B$6)*(AP193-L193)+Annex!$B$7*(AP193-INDEX(AP:AP,IFERROR(MATCH($B193-Annex!$B$9/60,$B:$B),2)))/(60*($B193-INDEX($B:$B,IFERROR(MATCH($B193-Annex!$B$9/60,$B:$B),2)))))/Annex!$B$8)/1000,IF(Data!$B$2="",0,"-"))</f>
        <v>12.705855737141221</v>
      </c>
      <c r="AM193" s="50">
        <f>IFERROR((5.670373*10^-8*(AQ193+273.15)^4+((Annex!$B$5+Annex!$B$6)*(AQ193-O193)+Annex!$B$7*(AQ193-INDEX(AQ:AQ,IFERROR(MATCH($B193-Annex!$B$9/60,$B:$B),2)))/(60*($B193-INDEX($B:$B,IFERROR(MATCH($B193-Annex!$B$9/60,$B:$B),2)))))/Annex!$B$8)/1000,IF(Data!$B$2="",0,"-"))</f>
        <v>-255.31782573692396</v>
      </c>
      <c r="AN193" s="50">
        <f>IFERROR((5.670373*10^-8*(AR193+273.15)^4+((Annex!$B$5+Annex!$B$6)*(AR193-R193)+Annex!$B$7*(AR193-INDEX(AR:AR,IFERROR(MATCH($B193-Annex!$B$9/60,$B:$B),2)))/(60*($B193-INDEX($B:$B,IFERROR(MATCH($B193-Annex!$B$9/60,$B:$B),2)))))/Annex!$B$8)/1000,IF(Data!$B$2="",0,"-"))</f>
        <v>-122.12613424761975</v>
      </c>
      <c r="AO193" s="50">
        <f>IFERROR((5.670373*10^-8*(AS193+273.15)^4+((Annex!$B$5+Annex!$B$6)*(AS193-U193)+Annex!$B$7*(AS193-INDEX(AS:AS,IFERROR(MATCH($B193-Annex!$B$9/60,$B:$B),2)))/(60*($B193-INDEX($B:$B,IFERROR(MATCH($B193-Annex!$B$9/60,$B:$B),2)))))/Annex!$B$8)/1000,IF(Data!$B$2="",0,"-"))</f>
        <v>102.81906767736504</v>
      </c>
      <c r="AP193" s="20">
        <v>413.52699999999999</v>
      </c>
      <c r="AQ193" s="20">
        <v>-15.180999999999999</v>
      </c>
      <c r="AR193" s="20">
        <v>-52.819000000000003</v>
      </c>
      <c r="AS193" s="20">
        <v>90.927000000000007</v>
      </c>
      <c r="AT193" s="20">
        <v>23.891999999999999</v>
      </c>
      <c r="AU193" s="20">
        <v>53.043999999999997</v>
      </c>
      <c r="AV193" s="20">
        <v>74.302999999999997</v>
      </c>
      <c r="AW193" s="50">
        <f>IFERROR(AVERAGE(INDEX(BC:BC,IFERROR(MATCH($B193-Annex!$B$4/60,$B:$B),2)):BC193),IF(Data!$B$2="",0,"-"))</f>
        <v>5.4469376790117275E+141</v>
      </c>
      <c r="AX193" s="50">
        <f>IFERROR(AVERAGE(INDEX(BD:BD,IFERROR(MATCH($B193-Annex!$B$4/60,$B:$B),2)):BD193),IF(Data!$B$2="",0,"-"))</f>
        <v>-9.5464285714285695E+35</v>
      </c>
      <c r="AY193" s="50">
        <f>IFERROR(AVERAGE(INDEX(BE:BE,IFERROR(MATCH($B193-Annex!$B$4/60,$B:$B),2)):BE193),IF(Data!$B$2="",0,"-"))</f>
        <v>-8.7541082405972581</v>
      </c>
      <c r="AZ193" s="50">
        <f>IFERROR(AVERAGE(INDEX(BF:BF,IFERROR(MATCH($B193-Annex!$B$4/60,$B:$B),2)):BF193),IF(Data!$B$2="",0,"-"))</f>
        <v>41.03169045875449</v>
      </c>
      <c r="BA193" s="50">
        <f>IFERROR(AVERAGE(INDEX(BG:BG,IFERROR(MATCH($B193-Annex!$B$4/60,$B:$B),2)):BG193),IF(Data!$B$2="",0,"-"))</f>
        <v>-2.2274999999999997E+36</v>
      </c>
      <c r="BB193" s="50">
        <f>IFERROR(AVERAGE(INDEX(BH:BH,IFERROR(MATCH($B193-Annex!$B$4/60,$B:$B),2)):BH193),IF(Data!$B$2="",0,"-"))</f>
        <v>-2.2274999999999997E+36</v>
      </c>
      <c r="BC193" s="50">
        <f>IFERROR((5.670373*10^-8*(BI193+273.15)^4+((Annex!$B$5+Annex!$B$6)*(BI193-L193)+Annex!$B$7*(BI193-INDEX(BI:BI,IFERROR(MATCH($B193-Annex!$B$9/60,$B:$B),2)))/(60*($B193-INDEX($B:$B,IFERROR(MATCH($B193-Annex!$B$9/60,$B:$B),2)))))/Annex!$B$8)/1000,IF(Data!$B$2="",0,"-"))</f>
        <v>5.4469376790117275E+141</v>
      </c>
      <c r="BD193" s="50">
        <f>IFERROR((5.670373*10^-8*(BJ193+273.15)^4+((Annex!$B$5+Annex!$B$6)*(BJ193-O193)+Annex!$B$7*(BJ193-INDEX(BJ:BJ,IFERROR(MATCH($B193-Annex!$B$9/60,$B:$B),2)))/(60*($B193-INDEX($B:$B,IFERROR(MATCH($B193-Annex!$B$9/60,$B:$B),2)))))/Annex!$B$8)/1000,IF(Data!$B$2="",0,"-"))</f>
        <v>270.71869567917196</v>
      </c>
      <c r="BE193" s="50">
        <f>IFERROR((5.670373*10^-8*(BK193+273.15)^4+((Annex!$B$5+Annex!$B$6)*(BK193-R193)+Annex!$B$7*(BK193-INDEX(BK:BK,IFERROR(MATCH($B193-Annex!$B$9/60,$B:$B),2)))/(60*($B193-INDEX($B:$B,IFERROR(MATCH($B193-Annex!$B$9/60,$B:$B),2)))))/Annex!$B$8)/1000,IF(Data!$B$2="",0,"-"))</f>
        <v>-32.864259470715091</v>
      </c>
      <c r="BF193" s="50">
        <f>IFERROR((5.670373*10^-8*(BL193+273.15)^4+((Annex!$B$5+Annex!$B$6)*(BL193-U193)+Annex!$B$7*(BL193-INDEX(BL:BL,IFERROR(MATCH($B193-Annex!$B$9/60,$B:$B),2)))/(60*($B193-INDEX($B:$B,IFERROR(MATCH($B193-Annex!$B$9/60,$B:$B),2)))))/Annex!$B$8)/1000,IF(Data!$B$2="",0,"-"))</f>
        <v>51.520157986229513</v>
      </c>
      <c r="BG193" s="50">
        <f>IFERROR((5.670373*10^-8*(BM193+273.15)^4+((Annex!$B$5+Annex!$B$6)*(BM193-X193)+Annex!$B$7*(BM193-INDEX(BM:BM,IFERROR(MATCH($B193-Annex!$B$9/60,$B:$B),2)))/(60*($B193-INDEX($B:$B,IFERROR(MATCH($B193-Annex!$B$9/60,$B:$B),2)))))/Annex!$B$8)/1000,IF(Data!$B$2="",0,"-"))</f>
        <v>-2.2274999999999997E+36</v>
      </c>
      <c r="BH193" s="50">
        <f>IFERROR((5.670373*10^-8*(BN193+273.15)^4+((Annex!$B$5+Annex!$B$6)*(BN193-AA193)+Annex!$B$7*(BN193-INDEX(BN:BN,IFERROR(MATCH($B193-Annex!$B$9/60,$B:$B),2)))/(60*($B193-INDEX($B:$B,IFERROR(MATCH($B193-Annex!$B$9/60,$B:$B),2)))))/Annex!$B$8)/1000,IF(Data!$B$2="",0,"-"))</f>
        <v>-2.2274999999999997E+36</v>
      </c>
      <c r="BI193" s="20">
        <v>9.8999999999999993E+37</v>
      </c>
      <c r="BJ193" s="20">
        <v>931.73400000000004</v>
      </c>
      <c r="BK193" s="20">
        <v>263.43200000000002</v>
      </c>
      <c r="BL193" s="20">
        <v>430.60700000000003</v>
      </c>
      <c r="BM193" s="20">
        <v>898.01499999999999</v>
      </c>
      <c r="BN193" s="20">
        <v>447.21300000000002</v>
      </c>
    </row>
    <row r="194" spans="1:66" x14ac:dyDescent="0.3">
      <c r="A194" s="5">
        <v>193</v>
      </c>
      <c r="B194" s="19">
        <v>17.054000005591661</v>
      </c>
      <c r="C194" s="20">
        <v>162.42821499999999</v>
      </c>
      <c r="D194" s="20">
        <v>162.37233699999999</v>
      </c>
      <c r="E194" s="20">
        <v>215.06984800000001</v>
      </c>
      <c r="F194" s="49">
        <f>IFERROR(SUM(C194:E194),IF(Data!$B$2="",0,"-"))</f>
        <v>539.87040000000002</v>
      </c>
      <c r="G194" s="50">
        <f>IFERROR(F194-Annex!$B$10,IF(Data!$B$2="",0,"-"))</f>
        <v>113.26240000000001</v>
      </c>
      <c r="H194" s="50">
        <f>IFERROR(AVERAGE(INDEX(G:G,IFERROR(MATCH($B194-Annex!$B$12/60,$B:$B),2)):G194),IF(Data!$B$2="",0,"-"))</f>
        <v>113.5091465714286</v>
      </c>
      <c r="I194" s="50">
        <f>IFERROR(-14000*(G194-INDEX(G:G,IFERROR(MATCH($B194-Annex!$B$11/60,$B:$B),2)))/(60*($B194-INDEX($B:$B,IFERROR(MATCH($B194-Annex!$B$11/60,$B:$B),2)))),IF(Data!$B$2="",0,"-"))</f>
        <v>96.414053910997566</v>
      </c>
      <c r="J194" s="50">
        <f>IFERROR(-14000*(H194-INDEX(H:H,IFERROR(MATCH($B194-Annex!$B$13/60,$B:$B),2)))/(60*($B194-INDEX($B:$B,IFERROR(MATCH($B194-Annex!$B$13/60,$B:$B),2)))),IF(Data!$B$2="",0,"-"))</f>
        <v>214.40860255001732</v>
      </c>
      <c r="K194" s="20">
        <v>1709.8687199999999</v>
      </c>
      <c r="L194" s="20">
        <v>70.763999999999996</v>
      </c>
      <c r="M194" s="20">
        <v>9.8999999999999993E+37</v>
      </c>
      <c r="N194" s="20">
        <v>247.821</v>
      </c>
      <c r="O194" s="20">
        <v>15.608000000000001</v>
      </c>
      <c r="P194" s="20">
        <v>122.279</v>
      </c>
      <c r="Q194" s="20">
        <v>259.82900000000001</v>
      </c>
      <c r="R194" s="20">
        <v>1.887</v>
      </c>
      <c r="S194" s="20">
        <v>9.8999999999999993E+37</v>
      </c>
      <c r="T194" s="20">
        <v>9.8999999999999993E+37</v>
      </c>
      <c r="U194" s="20">
        <v>79.599999999999994</v>
      </c>
      <c r="V194" s="20">
        <v>191.64599999999999</v>
      </c>
      <c r="W194" s="20">
        <v>9.8999999999999993E+37</v>
      </c>
      <c r="X194" s="20">
        <v>9.8999999999999993E+37</v>
      </c>
      <c r="Y194" s="20">
        <v>188.535</v>
      </c>
      <c r="Z194" s="20">
        <v>501.69799999999998</v>
      </c>
      <c r="AA194" s="20">
        <v>9.8999999999999993E+37</v>
      </c>
      <c r="AB194" s="20">
        <v>32.631</v>
      </c>
      <c r="AC194" s="20">
        <v>-172.749</v>
      </c>
      <c r="AD194" s="20">
        <v>385.71</v>
      </c>
      <c r="AE194" s="20">
        <v>9.8999999999999993E+37</v>
      </c>
      <c r="AF194" s="20">
        <v>-83.423000000000002</v>
      </c>
      <c r="AG194" s="20">
        <v>9.8999999999999993E+37</v>
      </c>
      <c r="AH194" s="50">
        <f>IFERROR(AVERAGE(INDEX(AL:AL,IFERROR(MATCH($B194-Annex!$B$4/60,$B:$B),2)):AL194),IF(Data!$B$2="",0,"-"))</f>
        <v>13.901537910310578</v>
      </c>
      <c r="AI194" s="50">
        <f>IFERROR(AVERAGE(INDEX(AM:AM,IFERROR(MATCH($B194-Annex!$B$4/60,$B:$B),2)):AM194),IF(Data!$B$2="",0,"-"))</f>
        <v>-9.5464285714285695E+35</v>
      </c>
      <c r="AJ194" s="50">
        <f>IFERROR(AVERAGE(INDEX(AN:AN,IFERROR(MATCH($B194-Annex!$B$4/60,$B:$B),2)):AN194),IF(Data!$B$2="",0,"-"))</f>
        <v>-7.3080708037339628E+36</v>
      </c>
      <c r="AK194" s="50">
        <f>IFERROR(AVERAGE(INDEX(AO:AO,IFERROR(MATCH($B194-Annex!$B$4/60,$B:$B),2)):AO194),IF(Data!$B$2="",0,"-"))</f>
        <v>-4.738120999999718</v>
      </c>
      <c r="AL194" s="50">
        <f>IFERROR((5.670373*10^-8*(AP194+273.15)^4+((Annex!$B$5+Annex!$B$6)*(AP194-L194)+Annex!$B$7*(AP194-INDEX(AP:AP,IFERROR(MATCH($B194-Annex!$B$9/60,$B:$B),2)))/(60*($B194-INDEX($B:$B,IFERROR(MATCH($B194-Annex!$B$9/60,$B:$B),2)))))/Annex!$B$8)/1000,IF(Data!$B$2="",0,"-"))</f>
        <v>12.129922096237998</v>
      </c>
      <c r="AM194" s="50">
        <f>IFERROR((5.670373*10^-8*(AQ194+273.15)^4+((Annex!$B$5+Annex!$B$6)*(AQ194-O194)+Annex!$B$7*(AQ194-INDEX(AQ:AQ,IFERROR(MATCH($B194-Annex!$B$9/60,$B:$B),2)))/(60*($B194-INDEX($B:$B,IFERROR(MATCH($B194-Annex!$B$9/60,$B:$B),2)))))/Annex!$B$8)/1000,IF(Data!$B$2="",0,"-"))</f>
        <v>97.34182815075927</v>
      </c>
      <c r="AN194" s="50">
        <f>IFERROR((5.670373*10^-8*(AR194+273.15)^4+((Annex!$B$5+Annex!$B$6)*(AR194-R194)+Annex!$B$7*(AR194-INDEX(AR:AR,IFERROR(MATCH($B194-Annex!$B$9/60,$B:$B),2)))/(60*($B194-INDEX($B:$B,IFERROR(MATCH($B194-Annex!$B$9/60,$B:$B),2)))))/Annex!$B$8)/1000,IF(Data!$B$2="",0,"-"))</f>
        <v>-40.715446314550803</v>
      </c>
      <c r="AO194" s="50">
        <f>IFERROR((5.670373*10^-8*(AS194+273.15)^4+((Annex!$B$5+Annex!$B$6)*(AS194-U194)+Annex!$B$7*(AS194-INDEX(AS:AS,IFERROR(MATCH($B194-Annex!$B$9/60,$B:$B),2)))/(60*($B194-INDEX($B:$B,IFERROR(MATCH($B194-Annex!$B$9/60,$B:$B),2)))))/Annex!$B$8)/1000,IF(Data!$B$2="",0,"-"))</f>
        <v>22.870717254885616</v>
      </c>
      <c r="AP194" s="20">
        <v>406.3</v>
      </c>
      <c r="AQ194" s="20">
        <v>344.661</v>
      </c>
      <c r="AR194" s="20">
        <v>73.481999999999999</v>
      </c>
      <c r="AS194" s="20">
        <v>46.951999999999998</v>
      </c>
      <c r="AT194" s="20">
        <v>24.015000000000001</v>
      </c>
      <c r="AU194" s="20">
        <v>53.337000000000003</v>
      </c>
      <c r="AV194" s="20">
        <v>187.82300000000001</v>
      </c>
      <c r="AW194" s="50">
        <f>IFERROR(AVERAGE(INDEX(BC:BC,IFERROR(MATCH($B194-Annex!$B$4/60,$B:$B),2)):BC194),IF(Data!$B$2="",0,"-"))</f>
        <v>5.4469376790117275E+141</v>
      </c>
      <c r="AX194" s="50">
        <f>IFERROR(AVERAGE(INDEX(BD:BD,IFERROR(MATCH($B194-Annex!$B$4/60,$B:$B),2)):BD194),IF(Data!$B$2="",0,"-"))</f>
        <v>-9.5464285714285695E+35</v>
      </c>
      <c r="AY194" s="50">
        <f>IFERROR(AVERAGE(INDEX(BE:BE,IFERROR(MATCH($B194-Annex!$B$4/60,$B:$B),2)):BE194),IF(Data!$B$2="",0,"-"))</f>
        <v>-6.0946855831450213</v>
      </c>
      <c r="AZ194" s="50">
        <f>IFERROR(AVERAGE(INDEX(BF:BF,IFERROR(MATCH($B194-Annex!$B$4/60,$B:$B),2)):BF194),IF(Data!$B$2="",0,"-"))</f>
        <v>37.40565630140776</v>
      </c>
      <c r="BA194" s="50">
        <f>IFERROR(AVERAGE(INDEX(BG:BG,IFERROR(MATCH($B194-Annex!$B$4/60,$B:$B),2)):BG194),IF(Data!$B$2="",0,"-"))</f>
        <v>-2.2274999999999997E+36</v>
      </c>
      <c r="BB194" s="50">
        <f>IFERROR(AVERAGE(INDEX(BH:BH,IFERROR(MATCH($B194-Annex!$B$4/60,$B:$B),2)):BH194),IF(Data!$B$2="",0,"-"))</f>
        <v>-2.2274999999999997E+36</v>
      </c>
      <c r="BC194" s="50">
        <f>IFERROR((5.670373*10^-8*(BI194+273.15)^4+((Annex!$B$5+Annex!$B$6)*(BI194-L194)+Annex!$B$7*(BI194-INDEX(BI:BI,IFERROR(MATCH($B194-Annex!$B$9/60,$B:$B),2)))/(60*($B194-INDEX($B:$B,IFERROR(MATCH($B194-Annex!$B$9/60,$B:$B),2)))))/Annex!$B$8)/1000,IF(Data!$B$2="",0,"-"))</f>
        <v>5.4469376790117275E+141</v>
      </c>
      <c r="BD194" s="50">
        <f>IFERROR((5.670373*10^-8*(BJ194+273.15)^4+((Annex!$B$5+Annex!$B$6)*(BJ194-O194)+Annex!$B$7*(BJ194-INDEX(BJ:BJ,IFERROR(MATCH($B194-Annex!$B$9/60,$B:$B),2)))/(60*($B194-INDEX($B:$B,IFERROR(MATCH($B194-Annex!$B$9/60,$B:$B),2)))))/Annex!$B$8)/1000,IF(Data!$B$2="",0,"-"))</f>
        <v>-23.138341915974948</v>
      </c>
      <c r="BE194" s="50">
        <f>IFERROR((5.670373*10^-8*(BK194+273.15)^4+((Annex!$B$5+Annex!$B$6)*(BK194-R194)+Annex!$B$7*(BK194-INDEX(BK:BK,IFERROR(MATCH($B194-Annex!$B$9/60,$B:$B),2)))/(60*($B194-INDEX($B:$B,IFERROR(MATCH($B194-Annex!$B$9/60,$B:$B),2)))))/Annex!$B$8)/1000,IF(Data!$B$2="",0,"-"))</f>
        <v>34.764207796767685</v>
      </c>
      <c r="BF194" s="50">
        <f>IFERROR((5.670373*10^-8*(BL194+273.15)^4+((Annex!$B$5+Annex!$B$6)*(BL194-U194)+Annex!$B$7*(BL194-INDEX(BL:BL,IFERROR(MATCH($B194-Annex!$B$9/60,$B:$B),2)))/(60*($B194-INDEX($B:$B,IFERROR(MATCH($B194-Annex!$B$9/60,$B:$B),2)))))/Annex!$B$8)/1000,IF(Data!$B$2="",0,"-"))</f>
        <v>117.074857895257</v>
      </c>
      <c r="BG194" s="50">
        <f>IFERROR((5.670373*10^-8*(BM194+273.15)^4+((Annex!$B$5+Annex!$B$6)*(BM194-X194)+Annex!$B$7*(BM194-INDEX(BM:BM,IFERROR(MATCH($B194-Annex!$B$9/60,$B:$B),2)))/(60*($B194-INDEX($B:$B,IFERROR(MATCH($B194-Annex!$B$9/60,$B:$B),2)))))/Annex!$B$8)/1000,IF(Data!$B$2="",0,"-"))</f>
        <v>-2.2274999999999997E+36</v>
      </c>
      <c r="BH194" s="50">
        <f>IFERROR((5.670373*10^-8*(BN194+273.15)^4+((Annex!$B$5+Annex!$B$6)*(BN194-AA194)+Annex!$B$7*(BN194-INDEX(BN:BN,IFERROR(MATCH($B194-Annex!$B$9/60,$B:$B),2)))/(60*($B194-INDEX($B:$B,IFERROR(MATCH($B194-Annex!$B$9/60,$B:$B),2)))))/Annex!$B$8)/1000,IF(Data!$B$2="",0,"-"))</f>
        <v>-2.2274999999999997E+36</v>
      </c>
      <c r="BI194" s="20">
        <v>9.8999999999999993E+37</v>
      </c>
      <c r="BJ194" s="20">
        <v>691.88599999999997</v>
      </c>
      <c r="BK194" s="20">
        <v>339.59899999999999</v>
      </c>
      <c r="BL194" s="20">
        <v>605.09</v>
      </c>
      <c r="BM194" s="20">
        <v>902.54600000000005</v>
      </c>
      <c r="BN194" s="20">
        <v>665.15800000000002</v>
      </c>
    </row>
    <row r="195" spans="1:66" x14ac:dyDescent="0.3">
      <c r="A195" s="5">
        <v>194</v>
      </c>
      <c r="B195" s="19">
        <v>17.146000005304813</v>
      </c>
      <c r="C195" s="20">
        <v>162.33221</v>
      </c>
      <c r="D195" s="20">
        <v>162.24365599999999</v>
      </c>
      <c r="E195" s="20">
        <v>215.04865899999999</v>
      </c>
      <c r="F195" s="49">
        <f>IFERROR(SUM(C195:E195),IF(Data!$B$2="",0,"-"))</f>
        <v>539.62452499999995</v>
      </c>
      <c r="G195" s="50">
        <f>IFERROR(F195-Annex!$B$10,IF(Data!$B$2="",0,"-"))</f>
        <v>113.01652499999994</v>
      </c>
      <c r="H195" s="50">
        <f>IFERROR(AVERAGE(INDEX(G:G,IFERROR(MATCH($B195-Annex!$B$12/60,$B:$B),2)):G195),IF(Data!$B$2="",0,"-"))</f>
        <v>113.45081728571429</v>
      </c>
      <c r="I195" s="50">
        <f>IFERROR(-14000*(G195-INDEX(G:G,IFERROR(MATCH($B195-Annex!$B$11/60,$B:$B),2)))/(60*($B195-INDEX($B:$B,IFERROR(MATCH($B195-Annex!$B$11/60,$B:$B),2)))),IF(Data!$B$2="",0,"-"))</f>
        <v>157.48708576579489</v>
      </c>
      <c r="J195" s="50">
        <f>IFERROR(-14000*(H195-INDEX(H:H,IFERROR(MATCH($B195-Annex!$B$13/60,$B:$B),2)))/(60*($B195-INDEX($B:$B,IFERROR(MATCH($B195-Annex!$B$13/60,$B:$B),2)))),IF(Data!$B$2="",0,"-"))</f>
        <v>158.42751728600481</v>
      </c>
      <c r="K195" s="20">
        <v>1847.64375</v>
      </c>
      <c r="L195" s="20">
        <v>71.003</v>
      </c>
      <c r="M195" s="20">
        <v>9.8999999999999993E+37</v>
      </c>
      <c r="N195" s="20">
        <v>260.76900000000001</v>
      </c>
      <c r="O195" s="20">
        <v>-36.86</v>
      </c>
      <c r="P195" s="20">
        <v>232.42699999999999</v>
      </c>
      <c r="Q195" s="20">
        <v>174.44800000000001</v>
      </c>
      <c r="R195" s="20">
        <v>-71.856999999999999</v>
      </c>
      <c r="S195" s="20">
        <v>9.8999999999999993E+37</v>
      </c>
      <c r="T195" s="20">
        <v>9.8999999999999993E+37</v>
      </c>
      <c r="U195" s="20">
        <v>35.469000000000001</v>
      </c>
      <c r="V195" s="20">
        <v>185.97300000000001</v>
      </c>
      <c r="W195" s="20">
        <v>41.088999999999999</v>
      </c>
      <c r="X195" s="20">
        <v>9.8999999999999993E+37</v>
      </c>
      <c r="Y195" s="20">
        <v>106.55</v>
      </c>
      <c r="Z195" s="20">
        <v>538.66099999999994</v>
      </c>
      <c r="AA195" s="20">
        <v>9.8999999999999993E+37</v>
      </c>
      <c r="AB195" s="20">
        <v>-90.221000000000004</v>
      </c>
      <c r="AC195" s="20">
        <v>9.8999999999999993E+37</v>
      </c>
      <c r="AD195" s="20">
        <v>410.35</v>
      </c>
      <c r="AE195" s="20">
        <v>9.8999999999999993E+37</v>
      </c>
      <c r="AF195" s="20">
        <v>-174.154</v>
      </c>
      <c r="AG195" s="20">
        <v>743.60400000000004</v>
      </c>
      <c r="AH195" s="50">
        <f>IFERROR(AVERAGE(INDEX(AL:AL,IFERROR(MATCH($B195-Annex!$B$4/60,$B:$B),2)):AL195),IF(Data!$B$2="",0,"-"))</f>
        <v>13.314666419826731</v>
      </c>
      <c r="AI195" s="50">
        <f>IFERROR(AVERAGE(INDEX(AM:AM,IFERROR(MATCH($B195-Annex!$B$4/60,$B:$B),2)):AM195),IF(Data!$B$2="",0,"-"))</f>
        <v>-9.5464285714285695E+35</v>
      </c>
      <c r="AJ195" s="50">
        <f>IFERROR(AVERAGE(INDEX(AN:AN,IFERROR(MATCH($B195-Annex!$B$4/60,$B:$B),2)):AN195),IF(Data!$B$2="",0,"-"))</f>
        <v>0.36614356217002964</v>
      </c>
      <c r="AK195" s="50">
        <f>IFERROR(AVERAGE(INDEX(AO:AO,IFERROR(MATCH($B195-Annex!$B$4/60,$B:$B),2)):AO195),IF(Data!$B$2="",0,"-"))</f>
        <v>-8.8760728458076592</v>
      </c>
      <c r="AL195" s="50">
        <f>IFERROR((5.670373*10^-8*(AP195+273.15)^4+((Annex!$B$5+Annex!$B$6)*(AP195-L195)+Annex!$B$7*(AP195-INDEX(AP:AP,IFERROR(MATCH($B195-Annex!$B$9/60,$B:$B),2)))/(60*($B195-INDEX($B:$B,IFERROR(MATCH($B195-Annex!$B$9/60,$B:$B),2)))))/Annex!$B$8)/1000,IF(Data!$B$2="",0,"-"))</f>
        <v>11.674711535106928</v>
      </c>
      <c r="AM195" s="50">
        <f>IFERROR((5.670373*10^-8*(AQ195+273.15)^4+((Annex!$B$5+Annex!$B$6)*(AQ195-O195)+Annex!$B$7*(AQ195-INDEX(AQ:AQ,IFERROR(MATCH($B195-Annex!$B$9/60,$B:$B),2)))/(60*($B195-INDEX($B:$B,IFERROR(MATCH($B195-Annex!$B$9/60,$B:$B),2)))))/Annex!$B$8)/1000,IF(Data!$B$2="",0,"-"))</f>
        <v>232.00125458927465</v>
      </c>
      <c r="AN195" s="50">
        <f>IFERROR((5.670373*10^-8*(AR195+273.15)^4+((Annex!$B$5+Annex!$B$6)*(AR195-R195)+Annex!$B$7*(AR195-INDEX(AR:AR,IFERROR(MATCH($B195-Annex!$B$9/60,$B:$B),2)))/(60*($B195-INDEX($B:$B,IFERROR(MATCH($B195-Annex!$B$9/60,$B:$B),2)))))/Annex!$B$8)/1000,IF(Data!$B$2="",0,"-"))</f>
        <v>20.131036692620029</v>
      </c>
      <c r="AO195" s="50">
        <f>IFERROR((5.670373*10^-8*(AS195+273.15)^4+((Annex!$B$5+Annex!$B$6)*(AS195-U195)+Annex!$B$7*(AS195-INDEX(AS:AS,IFERROR(MATCH($B195-Annex!$B$9/60,$B:$B),2)))/(60*($B195-INDEX($B:$B,IFERROR(MATCH($B195-Annex!$B$9/60,$B:$B),2)))))/Annex!$B$8)/1000,IF(Data!$B$2="",0,"-"))</f>
        <v>-29.211322162034676</v>
      </c>
      <c r="AP195" s="20">
        <v>398.77499999999998</v>
      </c>
      <c r="AQ195" s="20">
        <v>410.67</v>
      </c>
      <c r="AR195" s="20">
        <v>-15.016</v>
      </c>
      <c r="AS195" s="20">
        <v>30.789000000000001</v>
      </c>
      <c r="AT195" s="20">
        <v>23.908999999999999</v>
      </c>
      <c r="AU195" s="20">
        <v>53.765999999999998</v>
      </c>
      <c r="AV195" s="20">
        <v>111.795</v>
      </c>
      <c r="AW195" s="50">
        <f>IFERROR(AVERAGE(INDEX(BC:BC,IFERROR(MATCH($B195-Annex!$B$4/60,$B:$B),2)):BC195),IF(Data!$B$2="",0,"-"))</f>
        <v>5.4469376790117275E+141</v>
      </c>
      <c r="AX195" s="50">
        <f>IFERROR(AVERAGE(INDEX(BD:BD,IFERROR(MATCH($B195-Annex!$B$4/60,$B:$B),2)):BD195),IF(Data!$B$2="",0,"-"))</f>
        <v>-9.5464285714285695E+35</v>
      </c>
      <c r="AY195" s="50">
        <f>IFERROR(AVERAGE(INDEX(BE:BE,IFERROR(MATCH($B195-Annex!$B$4/60,$B:$B),2)):BE195),IF(Data!$B$2="",0,"-"))</f>
        <v>10.717035178576548</v>
      </c>
      <c r="AZ195" s="50">
        <f>IFERROR(AVERAGE(INDEX(BF:BF,IFERROR(MATCH($B195-Annex!$B$4/60,$B:$B),2)):BF195),IF(Data!$B$2="",0,"-"))</f>
        <v>41.412708160766705</v>
      </c>
      <c r="BA195" s="50">
        <f>IFERROR(AVERAGE(INDEX(BG:BG,IFERROR(MATCH($B195-Annex!$B$4/60,$B:$B),2)):BG195),IF(Data!$B$2="",0,"-"))</f>
        <v>-2.2274999999999997E+36</v>
      </c>
      <c r="BB195" s="50">
        <f>IFERROR(AVERAGE(INDEX(BH:BH,IFERROR(MATCH($B195-Annex!$B$4/60,$B:$B),2)):BH195),IF(Data!$B$2="",0,"-"))</f>
        <v>-2.2274999999999997E+36</v>
      </c>
      <c r="BC195" s="50">
        <f>IFERROR((5.670373*10^-8*(BI195+273.15)^4+((Annex!$B$5+Annex!$B$6)*(BI195-L195)+Annex!$B$7*(BI195-INDEX(BI:BI,IFERROR(MATCH($B195-Annex!$B$9/60,$B:$B),2)))/(60*($B195-INDEX($B:$B,IFERROR(MATCH($B195-Annex!$B$9/60,$B:$B),2)))))/Annex!$B$8)/1000,IF(Data!$B$2="",0,"-"))</f>
        <v>5.4469376790117275E+141</v>
      </c>
      <c r="BD195" s="50">
        <f>IFERROR((5.670373*10^-8*(BJ195+273.15)^4+((Annex!$B$5+Annex!$B$6)*(BJ195-O195)+Annex!$B$7*(BJ195-INDEX(BJ:BJ,IFERROR(MATCH($B195-Annex!$B$9/60,$B:$B),2)))/(60*($B195-INDEX($B:$B,IFERROR(MATCH($B195-Annex!$B$9/60,$B:$B),2)))))/Annex!$B$8)/1000,IF(Data!$B$2="",0,"-"))</f>
        <v>-37.914419832309733</v>
      </c>
      <c r="BE195" s="50">
        <f>IFERROR((5.670373*10^-8*(BK195+273.15)^4+((Annex!$B$5+Annex!$B$6)*(BK195-R195)+Annex!$B$7*(BK195-INDEX(BK:BK,IFERROR(MATCH($B195-Annex!$B$9/60,$B:$B),2)))/(60*($B195-INDEX($B:$B,IFERROR(MATCH($B195-Annex!$B$9/60,$B:$B),2)))))/Annex!$B$8)/1000,IF(Data!$B$2="",0,"-"))</f>
        <v>-7.3253029235123082</v>
      </c>
      <c r="BF195" s="50">
        <f>IFERROR((5.670373*10^-8*(BL195+273.15)^4+((Annex!$B$5+Annex!$B$6)*(BL195-U195)+Annex!$B$7*(BL195-INDEX(BL:BL,IFERROR(MATCH($B195-Annex!$B$9/60,$B:$B),2)))/(60*($B195-INDEX($B:$B,IFERROR(MATCH($B195-Annex!$B$9/60,$B:$B),2)))))/Annex!$B$8)/1000,IF(Data!$B$2="",0,"-"))</f>
        <v>55.708014499268465</v>
      </c>
      <c r="BG195" s="50">
        <f>IFERROR((5.670373*10^-8*(BM195+273.15)^4+((Annex!$B$5+Annex!$B$6)*(BM195-X195)+Annex!$B$7*(BM195-INDEX(BM:BM,IFERROR(MATCH($B195-Annex!$B$9/60,$B:$B),2)))/(60*($B195-INDEX($B:$B,IFERROR(MATCH($B195-Annex!$B$9/60,$B:$B),2)))))/Annex!$B$8)/1000,IF(Data!$B$2="",0,"-"))</f>
        <v>-2.2274999999999997E+36</v>
      </c>
      <c r="BH195" s="50">
        <f>IFERROR((5.670373*10^-8*(BN195+273.15)^4+((Annex!$B$5+Annex!$B$6)*(BN195-AA195)+Annex!$B$7*(BN195-INDEX(BN:BN,IFERROR(MATCH($B195-Annex!$B$9/60,$B:$B),2)))/(60*($B195-INDEX($B:$B,IFERROR(MATCH($B195-Annex!$B$9/60,$B:$B),2)))))/Annex!$B$8)/1000,IF(Data!$B$2="",0,"-"))</f>
        <v>-2.2274999999999997E+36</v>
      </c>
      <c r="BI195" s="20">
        <v>9.8999999999999993E+37</v>
      </c>
      <c r="BJ195" s="20">
        <v>711.92200000000003</v>
      </c>
      <c r="BK195" s="20">
        <v>227.60400000000001</v>
      </c>
      <c r="BL195" s="20">
        <v>485.15699999999998</v>
      </c>
      <c r="BM195" s="20">
        <v>900.52</v>
      </c>
      <c r="BN195" s="20">
        <v>723.52200000000005</v>
      </c>
    </row>
    <row r="196" spans="1:66" x14ac:dyDescent="0.3">
      <c r="A196" s="5">
        <v>195</v>
      </c>
      <c r="B196" s="19">
        <v>17.238000005017966</v>
      </c>
      <c r="C196" s="20">
        <v>162.31186700000001</v>
      </c>
      <c r="D196" s="20">
        <v>162.182581</v>
      </c>
      <c r="E196" s="20">
        <v>214.919918</v>
      </c>
      <c r="F196" s="49">
        <f>IFERROR(SUM(C196:E196),IF(Data!$B$2="",0,"-"))</f>
        <v>539.41436599999997</v>
      </c>
      <c r="G196" s="50">
        <f>IFERROR(F196-Annex!$B$10,IF(Data!$B$2="",0,"-"))</f>
        <v>112.80636599999997</v>
      </c>
      <c r="H196" s="50">
        <f>IFERROR(AVERAGE(INDEX(G:G,IFERROR(MATCH($B196-Annex!$B$12/60,$B:$B),2)):G196),IF(Data!$B$2="",0,"-"))</f>
        <v>113.35526442857145</v>
      </c>
      <c r="I196" s="50">
        <f>IFERROR(-14000*(G196-INDEX(G:G,IFERROR(MATCH($B196-Annex!$B$11/60,$B:$B),2)))/(60*($B196-INDEX($B:$B,IFERROR(MATCH($B196-Annex!$B$11/60,$B:$B),2)))),IF(Data!$B$2="",0,"-"))</f>
        <v>189.41916833505715</v>
      </c>
      <c r="J196" s="50">
        <f>IFERROR(-14000*(H196-INDEX(H:H,IFERROR(MATCH($B196-Annex!$B$13/60,$B:$B),2)))/(60*($B196-INDEX($B:$B,IFERROR(MATCH($B196-Annex!$B$13/60,$B:$B),2)))),IF(Data!$B$2="",0,"-"))</f>
        <v>128.35381495539215</v>
      </c>
      <c r="K196" s="20">
        <v>1855.3481899999999</v>
      </c>
      <c r="L196" s="20">
        <v>70.37</v>
      </c>
      <c r="M196" s="20">
        <v>9.8999999999999993E+37</v>
      </c>
      <c r="N196" s="20">
        <v>236.386</v>
      </c>
      <c r="O196" s="20">
        <v>-76.040999999999997</v>
      </c>
      <c r="P196" s="20">
        <v>336.87799999999999</v>
      </c>
      <c r="Q196" s="20">
        <v>315.69</v>
      </c>
      <c r="R196" s="20">
        <v>9.8999999999999993E+37</v>
      </c>
      <c r="S196" s="20">
        <v>9.8999999999999993E+37</v>
      </c>
      <c r="T196" s="20">
        <v>9.8999999999999993E+37</v>
      </c>
      <c r="U196" s="20">
        <v>-10.045999999999999</v>
      </c>
      <c r="V196" s="20">
        <v>142.483</v>
      </c>
      <c r="W196" s="20">
        <v>324.77800000000002</v>
      </c>
      <c r="X196" s="20">
        <v>9.8999999999999993E+37</v>
      </c>
      <c r="Y196" s="20">
        <v>302.60599999999999</v>
      </c>
      <c r="Z196" s="20">
        <v>583.36900000000003</v>
      </c>
      <c r="AA196" s="20">
        <v>9.8999999999999993E+37</v>
      </c>
      <c r="AB196" s="20">
        <v>9.8999999999999993E+37</v>
      </c>
      <c r="AC196" s="20">
        <v>9.8999999999999993E+37</v>
      </c>
      <c r="AD196" s="20">
        <v>581.58199999999999</v>
      </c>
      <c r="AE196" s="20">
        <v>12.645</v>
      </c>
      <c r="AF196" s="20">
        <v>9.8999999999999993E+37</v>
      </c>
      <c r="AG196" s="20">
        <v>326.29500000000002</v>
      </c>
      <c r="AH196" s="50">
        <f>IFERROR(AVERAGE(INDEX(AL:AL,IFERROR(MATCH($B196-Annex!$B$4/60,$B:$B),2)):AL196),IF(Data!$B$2="",0,"-"))</f>
        <v>12.769091619285989</v>
      </c>
      <c r="AI196" s="50">
        <f>IFERROR(AVERAGE(INDEX(AM:AM,IFERROR(MATCH($B196-Annex!$B$4/60,$B:$B),2)):AM196),IF(Data!$B$2="",0,"-"))</f>
        <v>-6.3642857142857137E+35</v>
      </c>
      <c r="AJ196" s="50">
        <f>IFERROR(AVERAGE(INDEX(AN:AN,IFERROR(MATCH($B196-Annex!$B$4/60,$B:$B),2)):AN196),IF(Data!$B$2="",0,"-"))</f>
        <v>-3.1821428571428569E+35</v>
      </c>
      <c r="AK196" s="50">
        <f>IFERROR(AVERAGE(INDEX(AO:AO,IFERROR(MATCH($B196-Annex!$B$4/60,$B:$B),2)):AO196),IF(Data!$B$2="",0,"-"))</f>
        <v>-28.677979900610296</v>
      </c>
      <c r="AL196" s="50">
        <f>IFERROR((5.670373*10^-8*(AP196+273.15)^4+((Annex!$B$5+Annex!$B$6)*(AP196-L196)+Annex!$B$7*(AP196-INDEX(AP:AP,IFERROR(MATCH($B196-Annex!$B$9/60,$B:$B),2)))/(60*($B196-INDEX($B:$B,IFERROR(MATCH($B196-Annex!$B$9/60,$B:$B),2)))))/Annex!$B$8)/1000,IF(Data!$B$2="",0,"-"))</f>
        <v>11.204645181219554</v>
      </c>
      <c r="AM196" s="50">
        <f>IFERROR((5.670373*10^-8*(AQ196+273.15)^4+((Annex!$B$5+Annex!$B$6)*(AQ196-O196)+Annex!$B$7*(AQ196-INDEX(AQ:AQ,IFERROR(MATCH($B196-Annex!$B$9/60,$B:$B),2)))/(60*($B196-INDEX($B:$B,IFERROR(MATCH($B196-Annex!$B$9/60,$B:$B),2)))))/Annex!$B$8)/1000,IF(Data!$B$2="",0,"-"))</f>
        <v>59.495875227554478</v>
      </c>
      <c r="AN196" s="50">
        <f>IFERROR((5.670373*10^-8*(AR196+273.15)^4+((Annex!$B$5+Annex!$B$6)*(AR196-R196)+Annex!$B$7*(AR196-INDEX(AR:AR,IFERROR(MATCH($B196-Annex!$B$9/60,$B:$B),2)))/(60*($B196-INDEX($B:$B,IFERROR(MATCH($B196-Annex!$B$9/60,$B:$B),2)))))/Annex!$B$8)/1000,IF(Data!$B$2="",0,"-"))</f>
        <v>-2.2274999999999997E+36</v>
      </c>
      <c r="AO196" s="50">
        <f>IFERROR((5.670373*10^-8*(AS196+273.15)^4+((Annex!$B$5+Annex!$B$6)*(AS196-U196)+Annex!$B$7*(AS196-INDEX(AS:AS,IFERROR(MATCH($B196-Annex!$B$9/60,$B:$B),2)))/(60*($B196-INDEX($B:$B,IFERROR(MATCH($B196-Annex!$B$9/60,$B:$B),2)))))/Annex!$B$8)/1000,IF(Data!$B$2="",0,"-"))</f>
        <v>-113.56173634734462</v>
      </c>
      <c r="AP196" s="20">
        <v>391.41399999999999</v>
      </c>
      <c r="AQ196" s="20">
        <v>418.98599999999999</v>
      </c>
      <c r="AR196" s="20">
        <v>110.98</v>
      </c>
      <c r="AS196" s="20">
        <v>-183.64599999999999</v>
      </c>
      <c r="AT196" s="20">
        <v>23.927</v>
      </c>
      <c r="AU196" s="20">
        <v>54.161999999999999</v>
      </c>
      <c r="AV196" s="20">
        <v>293.39499999999998</v>
      </c>
      <c r="AW196" s="50">
        <f>IFERROR(AVERAGE(INDEX(BC:BC,IFERROR(MATCH($B196-Annex!$B$4/60,$B:$B),2)):BC196),IF(Data!$B$2="",0,"-"))</f>
        <v>5.4469376790117275E+141</v>
      </c>
      <c r="AX196" s="50">
        <f>IFERROR(AVERAGE(INDEX(BD:BD,IFERROR(MATCH($B196-Annex!$B$4/60,$B:$B),2)):BD196),IF(Data!$B$2="",0,"-"))</f>
        <v>-6.3642857142857137E+35</v>
      </c>
      <c r="AY196" s="50">
        <f>IFERROR(AVERAGE(INDEX(BE:BE,IFERROR(MATCH($B196-Annex!$B$4/60,$B:$B),2)):BE196),IF(Data!$B$2="",0,"-"))</f>
        <v>-3.1821428571428569E+35</v>
      </c>
      <c r="AZ196" s="50">
        <f>IFERROR(AVERAGE(INDEX(BF:BF,IFERROR(MATCH($B196-Annex!$B$4/60,$B:$B),2)):BF196),IF(Data!$B$2="",0,"-"))</f>
        <v>47.500276716322226</v>
      </c>
      <c r="BA196" s="50">
        <f>IFERROR(AVERAGE(INDEX(BG:BG,IFERROR(MATCH($B196-Annex!$B$4/60,$B:$B),2)):BG196),IF(Data!$B$2="",0,"-"))</f>
        <v>-2.2274999999999997E+36</v>
      </c>
      <c r="BB196" s="50">
        <f>IFERROR(AVERAGE(INDEX(BH:BH,IFERROR(MATCH($B196-Annex!$B$4/60,$B:$B),2)):BH196),IF(Data!$B$2="",0,"-"))</f>
        <v>-2.2274999999999997E+36</v>
      </c>
      <c r="BC196" s="50">
        <f>IFERROR((5.670373*10^-8*(BI196+273.15)^4+((Annex!$B$5+Annex!$B$6)*(BI196-L196)+Annex!$B$7*(BI196-INDEX(BI:BI,IFERROR(MATCH($B196-Annex!$B$9/60,$B:$B),2)))/(60*($B196-INDEX($B:$B,IFERROR(MATCH($B196-Annex!$B$9/60,$B:$B),2)))))/Annex!$B$8)/1000,IF(Data!$B$2="",0,"-"))</f>
        <v>5.4469376790117275E+141</v>
      </c>
      <c r="BD196" s="50">
        <f>IFERROR((5.670373*10^-8*(BJ196+273.15)^4+((Annex!$B$5+Annex!$B$6)*(BJ196-O196)+Annex!$B$7*(BJ196-INDEX(BJ:BJ,IFERROR(MATCH($B196-Annex!$B$9/60,$B:$B),2)))/(60*($B196-INDEX($B:$B,IFERROR(MATCH($B196-Annex!$B$9/60,$B:$B),2)))))/Annex!$B$8)/1000,IF(Data!$B$2="",0,"-"))</f>
        <v>-49.482317466363604</v>
      </c>
      <c r="BE196" s="50">
        <f>IFERROR((5.670373*10^-8*(BK196+273.15)^4+((Annex!$B$5+Annex!$B$6)*(BK196-R196)+Annex!$B$7*(BK196-INDEX(BK:BK,IFERROR(MATCH($B196-Annex!$B$9/60,$B:$B),2)))/(60*($B196-INDEX($B:$B,IFERROR(MATCH($B196-Annex!$B$9/60,$B:$B),2)))))/Annex!$B$8)/1000,IF(Data!$B$2="",0,"-"))</f>
        <v>-2.2274999999999997E+36</v>
      </c>
      <c r="BF196" s="50">
        <f>IFERROR((5.670373*10^-8*(BL196+273.15)^4+((Annex!$B$5+Annex!$B$6)*(BL196-U196)+Annex!$B$7*(BL196-INDEX(BL:BL,IFERROR(MATCH($B196-Annex!$B$9/60,$B:$B),2)))/(60*($B196-INDEX($B:$B,IFERROR(MATCH($B196-Annex!$B$9/60,$B:$B),2)))))/Annex!$B$8)/1000,IF(Data!$B$2="",0,"-"))</f>
        <v>-42.888171781568438</v>
      </c>
      <c r="BG196" s="50">
        <f>IFERROR((5.670373*10^-8*(BM196+273.15)^4+((Annex!$B$5+Annex!$B$6)*(BM196-X196)+Annex!$B$7*(BM196-INDEX(BM:BM,IFERROR(MATCH($B196-Annex!$B$9/60,$B:$B),2)))/(60*($B196-INDEX($B:$B,IFERROR(MATCH($B196-Annex!$B$9/60,$B:$B),2)))))/Annex!$B$8)/1000,IF(Data!$B$2="",0,"-"))</f>
        <v>-2.2274999999999997E+36</v>
      </c>
      <c r="BH196" s="50">
        <f>IFERROR((5.670373*10^-8*(BN196+273.15)^4+((Annex!$B$5+Annex!$B$6)*(BN196-AA196)+Annex!$B$7*(BN196-INDEX(BN:BN,IFERROR(MATCH($B196-Annex!$B$9/60,$B:$B),2)))/(60*($B196-INDEX($B:$B,IFERROR(MATCH($B196-Annex!$B$9/60,$B:$B),2)))))/Annex!$B$8)/1000,IF(Data!$B$2="",0,"-"))</f>
        <v>-2.2274999999999997E+36</v>
      </c>
      <c r="BI196" s="20">
        <v>9.8999999999999993E+37</v>
      </c>
      <c r="BJ196" s="20">
        <v>514.10699999999997</v>
      </c>
      <c r="BK196" s="20">
        <v>287.56</v>
      </c>
      <c r="BL196" s="20">
        <v>458.55200000000002</v>
      </c>
      <c r="BM196" s="20">
        <v>859.875</v>
      </c>
      <c r="BN196" s="20">
        <v>743.553</v>
      </c>
    </row>
    <row r="197" spans="1:66" x14ac:dyDescent="0.3">
      <c r="A197" s="5">
        <v>196</v>
      </c>
      <c r="B197" s="19">
        <v>17.321666674688458</v>
      </c>
      <c r="C197" s="20">
        <v>162.287454</v>
      </c>
      <c r="D197" s="20">
        <v>162.20211800000001</v>
      </c>
      <c r="E197" s="20">
        <v>214.97125299999999</v>
      </c>
      <c r="F197" s="49">
        <f>IFERROR(SUM(C197:E197),IF(Data!$B$2="",0,"-"))</f>
        <v>539.460825</v>
      </c>
      <c r="G197" s="50">
        <f>IFERROR(F197-Annex!$B$10,IF(Data!$B$2="",0,"-"))</f>
        <v>112.852825</v>
      </c>
      <c r="H197" s="50">
        <f>IFERROR(AVERAGE(INDEX(G:G,IFERROR(MATCH($B197-Annex!$B$12/60,$B:$B),2)):G197),IF(Data!$B$2="",0,"-"))</f>
        <v>113.23786657142857</v>
      </c>
      <c r="I197" s="50">
        <f>IFERROR(-14000*(G197-INDEX(G:G,IFERROR(MATCH($B197-Annex!$B$11/60,$B:$B),2)))/(60*($B197-INDEX($B:$B,IFERROR(MATCH($B197-Annex!$B$11/60,$B:$B),2)))),IF(Data!$B$2="",0,"-"))</f>
        <v>174.89895952828854</v>
      </c>
      <c r="J197" s="50">
        <f>IFERROR(-14000*(H197-INDEX(H:H,IFERROR(MATCH($B197-Annex!$B$13/60,$B:$B),2)))/(60*($B197-INDEX($B:$B,IFERROR(MATCH($B197-Annex!$B$13/60,$B:$B),2)))),IF(Data!$B$2="",0,"-"))</f>
        <v>126.25111849268448</v>
      </c>
      <c r="K197" s="20">
        <v>1771.3398500000001</v>
      </c>
      <c r="L197" s="20">
        <v>69.772000000000006</v>
      </c>
      <c r="M197" s="20">
        <v>9.8999999999999993E+37</v>
      </c>
      <c r="N197" s="20">
        <v>76.677999999999997</v>
      </c>
      <c r="O197" s="20">
        <v>-52.402000000000001</v>
      </c>
      <c r="P197" s="20">
        <v>376.52300000000002</v>
      </c>
      <c r="Q197" s="20">
        <v>510.16199999999998</v>
      </c>
      <c r="R197" s="20">
        <v>9.8999999999999993E+37</v>
      </c>
      <c r="S197" s="20">
        <v>9.8999999999999993E+37</v>
      </c>
      <c r="T197" s="20">
        <v>9.8999999999999993E+37</v>
      </c>
      <c r="U197" s="20">
        <v>-12.907</v>
      </c>
      <c r="V197" s="20">
        <v>-48.591999999999999</v>
      </c>
      <c r="W197" s="20">
        <v>425.15800000000002</v>
      </c>
      <c r="X197" s="20">
        <v>9.8999999999999993E+37</v>
      </c>
      <c r="Y197" s="20">
        <v>449.572</v>
      </c>
      <c r="Z197" s="20">
        <v>666.745</v>
      </c>
      <c r="AA197" s="20">
        <v>9.8999999999999993E+37</v>
      </c>
      <c r="AB197" s="20">
        <v>9.8999999999999993E+37</v>
      </c>
      <c r="AC197" s="20">
        <v>9.8999999999999993E+37</v>
      </c>
      <c r="AD197" s="20">
        <v>596.73099999999999</v>
      </c>
      <c r="AE197" s="20">
        <v>331.88</v>
      </c>
      <c r="AF197" s="20">
        <v>-106.827</v>
      </c>
      <c r="AG197" s="20">
        <v>90.241</v>
      </c>
      <c r="AH197" s="50">
        <f>IFERROR(AVERAGE(INDEX(AL:AL,IFERROR(MATCH($B197-Annex!$B$4/60,$B:$B),2)):AL197),IF(Data!$B$2="",0,"-"))</f>
        <v>12.25158893103767</v>
      </c>
      <c r="AI197" s="50">
        <f>IFERROR(AVERAGE(INDEX(AM:AM,IFERROR(MATCH($B197-Annex!$B$4/60,$B:$B),2)):AM197),IF(Data!$B$2="",0,"-"))</f>
        <v>-3.1821428571428569E+35</v>
      </c>
      <c r="AJ197" s="50">
        <f>IFERROR(AVERAGE(INDEX(AN:AN,IFERROR(MATCH($B197-Annex!$B$4/60,$B:$B),2)):AN197),IF(Data!$B$2="",0,"-"))</f>
        <v>-6.3642857142857137E+35</v>
      </c>
      <c r="AK197" s="50">
        <f>IFERROR(AVERAGE(INDEX(AO:AO,IFERROR(MATCH($B197-Annex!$B$4/60,$B:$B),2)):AO197),IF(Data!$B$2="",0,"-"))</f>
        <v>7.7813395414453246E+140</v>
      </c>
      <c r="AL197" s="50">
        <f>IFERROR((5.670373*10^-8*(AP197+273.15)^4+((Annex!$B$5+Annex!$B$6)*(AP197-L197)+Annex!$B$7*(AP197-INDEX(AP:AP,IFERROR(MATCH($B197-Annex!$B$9/60,$B:$B),2)))/(60*($B197-INDEX($B:$B,IFERROR(MATCH($B197-Annex!$B$9/60,$B:$B),2)))))/Annex!$B$8)/1000,IF(Data!$B$2="",0,"-"))</f>
        <v>10.742941901637492</v>
      </c>
      <c r="AM197" s="50">
        <f>IFERROR((5.670373*10^-8*(AQ197+273.15)^4+((Annex!$B$5+Annex!$B$6)*(AQ197-O197)+Annex!$B$7*(AQ197-INDEX(AQ:AQ,IFERROR(MATCH($B197-Annex!$B$9/60,$B:$B),2)))/(60*($B197-INDEX($B:$B,IFERROR(MATCH($B197-Annex!$B$9/60,$B:$B),2)))))/Annex!$B$8)/1000,IF(Data!$B$2="",0,"-"))</f>
        <v>-71.67169128362039</v>
      </c>
      <c r="AN197" s="50">
        <f>IFERROR((5.670373*10^-8*(AR197+273.15)^4+((Annex!$B$5+Annex!$B$6)*(AR197-R197)+Annex!$B$7*(AR197-INDEX(AR:AR,IFERROR(MATCH($B197-Annex!$B$9/60,$B:$B),2)))/(60*($B197-INDEX($B:$B,IFERROR(MATCH($B197-Annex!$B$9/60,$B:$B),2)))))/Annex!$B$8)/1000,IF(Data!$B$2="",0,"-"))</f>
        <v>-2.2274999999999997E+36</v>
      </c>
      <c r="AO197" s="50">
        <f>IFERROR((5.670373*10^-8*(AS197+273.15)^4+((Annex!$B$5+Annex!$B$6)*(AS197-U197)+Annex!$B$7*(AS197-INDEX(AS:AS,IFERROR(MATCH($B197-Annex!$B$9/60,$B:$B),2)))/(60*($B197-INDEX($B:$B,IFERROR(MATCH($B197-Annex!$B$9/60,$B:$B),2)))))/Annex!$B$8)/1000,IF(Data!$B$2="",0,"-"))</f>
        <v>5.4469376790117275E+141</v>
      </c>
      <c r="AP197" s="20">
        <v>384.78199999999998</v>
      </c>
      <c r="AQ197" s="20">
        <v>245.12700000000001</v>
      </c>
      <c r="AR197" s="20">
        <v>309.36599999999999</v>
      </c>
      <c r="AS197" s="20">
        <v>9.8999999999999993E+37</v>
      </c>
      <c r="AT197" s="20">
        <v>23.347999999999999</v>
      </c>
      <c r="AU197" s="20">
        <v>54.505000000000003</v>
      </c>
      <c r="AV197" s="20">
        <v>439.68299999999999</v>
      </c>
      <c r="AW197" s="50">
        <f>IFERROR(AVERAGE(INDEX(BC:BC,IFERROR(MATCH($B197-Annex!$B$4/60,$B:$B),2)):BC197),IF(Data!$B$2="",0,"-"))</f>
        <v>5.4469376790117275E+141</v>
      </c>
      <c r="AX197" s="50">
        <f>IFERROR(AVERAGE(INDEX(BD:BD,IFERROR(MATCH($B197-Annex!$B$4/60,$B:$B),2)):BD197),IF(Data!$B$2="",0,"-"))</f>
        <v>-3.1821428571428569E+35</v>
      </c>
      <c r="AY197" s="50">
        <f>IFERROR(AVERAGE(INDEX(BE:BE,IFERROR(MATCH($B197-Annex!$B$4/60,$B:$B),2)):BE197),IF(Data!$B$2="",0,"-"))</f>
        <v>-6.3642857142857137E+35</v>
      </c>
      <c r="AZ197" s="50">
        <f>IFERROR(AVERAGE(INDEX(BF:BF,IFERROR(MATCH($B197-Annex!$B$4/60,$B:$B),2)):BF197),IF(Data!$B$2="",0,"-"))</f>
        <v>77.808548605497577</v>
      </c>
      <c r="BA197" s="50">
        <f>IFERROR(AVERAGE(INDEX(BG:BG,IFERROR(MATCH($B197-Annex!$B$4/60,$B:$B),2)):BG197),IF(Data!$B$2="",0,"-"))</f>
        <v>-2.2274999999999997E+36</v>
      </c>
      <c r="BB197" s="50">
        <f>IFERROR(AVERAGE(INDEX(BH:BH,IFERROR(MATCH($B197-Annex!$B$4/60,$B:$B),2)):BH197),IF(Data!$B$2="",0,"-"))</f>
        <v>-2.2274999999999997E+36</v>
      </c>
      <c r="BC197" s="50">
        <f>IFERROR((5.670373*10^-8*(BI197+273.15)^4+((Annex!$B$5+Annex!$B$6)*(BI197-L197)+Annex!$B$7*(BI197-INDEX(BI:BI,IFERROR(MATCH($B197-Annex!$B$9/60,$B:$B),2)))/(60*($B197-INDEX($B:$B,IFERROR(MATCH($B197-Annex!$B$9/60,$B:$B),2)))))/Annex!$B$8)/1000,IF(Data!$B$2="",0,"-"))</f>
        <v>5.4469376790117275E+141</v>
      </c>
      <c r="BD197" s="50">
        <f>IFERROR((5.670373*10^-8*(BJ197+273.15)^4+((Annex!$B$5+Annex!$B$6)*(BJ197-O197)+Annex!$B$7*(BJ197-INDEX(BJ:BJ,IFERROR(MATCH($B197-Annex!$B$9/60,$B:$B),2)))/(60*($B197-INDEX($B:$B,IFERROR(MATCH($B197-Annex!$B$9/60,$B:$B),2)))))/Annex!$B$8)/1000,IF(Data!$B$2="",0,"-"))</f>
        <v>-82.189922458743567</v>
      </c>
      <c r="BE197" s="50">
        <f>IFERROR((5.670373*10^-8*(BK197+273.15)^4+((Annex!$B$5+Annex!$B$6)*(BK197-R197)+Annex!$B$7*(BK197-INDEX(BK:BK,IFERROR(MATCH($B197-Annex!$B$9/60,$B:$B),2)))/(60*($B197-INDEX($B:$B,IFERROR(MATCH($B197-Annex!$B$9/60,$B:$B),2)))))/Annex!$B$8)/1000,IF(Data!$B$2="",0,"-"))</f>
        <v>-2.2274999999999997E+36</v>
      </c>
      <c r="BF197" s="50">
        <f>IFERROR((5.670373*10^-8*(BL197+273.15)^4+((Annex!$B$5+Annex!$B$6)*(BL197-U197)+Annex!$B$7*(BL197-INDEX(BL:BL,IFERROR(MATCH($B197-Annex!$B$9/60,$B:$B),2)))/(60*($B197-INDEX($B:$B,IFERROR(MATCH($B197-Annex!$B$9/60,$B:$B),2)))))/Annex!$B$8)/1000,IF(Data!$B$2="",0,"-"))</f>
        <v>142.40458312402376</v>
      </c>
      <c r="BG197" s="50">
        <f>IFERROR((5.670373*10^-8*(BM197+273.15)^4+((Annex!$B$5+Annex!$B$6)*(BM197-X197)+Annex!$B$7*(BM197-INDEX(BM:BM,IFERROR(MATCH($B197-Annex!$B$9/60,$B:$B),2)))/(60*($B197-INDEX($B:$B,IFERROR(MATCH($B197-Annex!$B$9/60,$B:$B),2)))))/Annex!$B$8)/1000,IF(Data!$B$2="",0,"-"))</f>
        <v>-2.2274999999999997E+36</v>
      </c>
      <c r="BH197" s="50">
        <f>IFERROR((5.670373*10^-8*(BN197+273.15)^4+((Annex!$B$5+Annex!$B$6)*(BN197-AA197)+Annex!$B$7*(BN197-INDEX(BN:BN,IFERROR(MATCH($B197-Annex!$B$9/60,$B:$B),2)))/(60*($B197-INDEX($B:$B,IFERROR(MATCH($B197-Annex!$B$9/60,$B:$B),2)))))/Annex!$B$8)/1000,IF(Data!$B$2="",0,"-"))</f>
        <v>-2.2274999999999997E+36</v>
      </c>
      <c r="BI197" s="20">
        <v>9.8999999999999993E+37</v>
      </c>
      <c r="BJ197" s="20">
        <v>485.024</v>
      </c>
      <c r="BK197" s="20">
        <v>318.899</v>
      </c>
      <c r="BL197" s="20">
        <v>655.99199999999996</v>
      </c>
      <c r="BM197" s="20">
        <v>735.25400000000002</v>
      </c>
      <c r="BN197" s="20">
        <v>816.29399999999998</v>
      </c>
    </row>
    <row r="198" spans="1:66" x14ac:dyDescent="0.3">
      <c r="A198" s="5">
        <v>197</v>
      </c>
      <c r="B198" s="19">
        <v>17.405000006547198</v>
      </c>
      <c r="C198" s="20">
        <v>162.176805</v>
      </c>
      <c r="D198" s="20">
        <v>162.188275</v>
      </c>
      <c r="E198" s="20">
        <v>214.96228500000001</v>
      </c>
      <c r="F198" s="49">
        <f>IFERROR(SUM(C198:E198),IF(Data!$B$2="",0,"-"))</f>
        <v>539.3273650000001</v>
      </c>
      <c r="G198" s="50">
        <f>IFERROR(F198-Annex!$B$10,IF(Data!$B$2="",0,"-"))</f>
        <v>112.7193650000001</v>
      </c>
      <c r="H198" s="50">
        <f>IFERROR(AVERAGE(INDEX(G:G,IFERROR(MATCH($B198-Annex!$B$12/60,$B:$B),2)):G198),IF(Data!$B$2="",0,"-"))</f>
        <v>113.10084700000003</v>
      </c>
      <c r="I198" s="50">
        <f>IFERROR(-14000*(G198-INDEX(G:G,IFERROR(MATCH($B198-Annex!$B$11/60,$B:$B),2)))/(60*($B198-INDEX($B:$B,IFERROR(MATCH($B198-Annex!$B$11/60,$B:$B),2)))),IF(Data!$B$2="",0,"-"))</f>
        <v>138.08995849169028</v>
      </c>
      <c r="J198" s="50">
        <f>IFERROR(-14000*(H198-INDEX(H:H,IFERROR(MATCH($B198-Annex!$B$13/60,$B:$B),2)))/(60*($B198-INDEX($B:$B,IFERROR(MATCH($B198-Annex!$B$13/60,$B:$B),2)))),IF(Data!$B$2="",0,"-"))</f>
        <v>128.67397502896395</v>
      </c>
      <c r="K198" s="20">
        <v>1513.58871</v>
      </c>
      <c r="L198" s="20">
        <v>69.566999999999993</v>
      </c>
      <c r="M198" s="20">
        <v>281.85899999999998</v>
      </c>
      <c r="N198" s="20">
        <v>330.197</v>
      </c>
      <c r="O198" s="20">
        <v>-100.9</v>
      </c>
      <c r="P198" s="20">
        <v>-89.018000000000001</v>
      </c>
      <c r="Q198" s="20">
        <v>-43.981999999999999</v>
      </c>
      <c r="R198" s="20">
        <v>36.683</v>
      </c>
      <c r="S198" s="20">
        <v>46.813000000000002</v>
      </c>
      <c r="T198" s="20">
        <v>226.47200000000001</v>
      </c>
      <c r="U198" s="20">
        <v>-100.852</v>
      </c>
      <c r="V198" s="20">
        <v>163.88</v>
      </c>
      <c r="W198" s="20">
        <v>-19.221</v>
      </c>
      <c r="X198" s="20">
        <v>9.8999999999999993E+37</v>
      </c>
      <c r="Y198" s="20">
        <v>-162.05099999999999</v>
      </c>
      <c r="Z198" s="20">
        <v>940.25300000000004</v>
      </c>
      <c r="AA198" s="20">
        <v>9.8999999999999993E+37</v>
      </c>
      <c r="AB198" s="20">
        <v>256.12200000000001</v>
      </c>
      <c r="AC198" s="20">
        <v>70.524000000000001</v>
      </c>
      <c r="AD198" s="20">
        <v>45.945999999999998</v>
      </c>
      <c r="AE198" s="20">
        <v>-116.837</v>
      </c>
      <c r="AF198" s="20">
        <v>148.66200000000001</v>
      </c>
      <c r="AG198" s="20">
        <v>521.03800000000001</v>
      </c>
      <c r="AH198" s="50">
        <f>IFERROR(AVERAGE(INDEX(AL:AL,IFERROR(MATCH($B198-Annex!$B$4/60,$B:$B),2)):AL198),IF(Data!$B$2="",0,"-"))</f>
        <v>11.747530915521372</v>
      </c>
      <c r="AI198" s="50">
        <f>IFERROR(AVERAGE(INDEX(AM:AM,IFERROR(MATCH($B198-Annex!$B$4/60,$B:$B),2)):AM198),IF(Data!$B$2="",0,"-"))</f>
        <v>-21.982738947737367</v>
      </c>
      <c r="AJ198" s="50">
        <f>IFERROR(AVERAGE(INDEX(AN:AN,IFERROR(MATCH($B198-Annex!$B$4/60,$B:$B),2)):AN198),IF(Data!$B$2="",0,"-"))</f>
        <v>-6.3642857142857137E+35</v>
      </c>
      <c r="AK198" s="50">
        <f>IFERROR(AVERAGE(INDEX(AO:AO,IFERROR(MATCH($B198-Annex!$B$4/60,$B:$B),2)):AO198),IF(Data!$B$2="",0,"-"))</f>
        <v>7.7813395414453246E+140</v>
      </c>
      <c r="AL198" s="50">
        <f>IFERROR((5.670373*10^-8*(AP198+273.15)^4+((Annex!$B$5+Annex!$B$6)*(AP198-L198)+Annex!$B$7*(AP198-INDEX(AP:AP,IFERROR(MATCH($B198-Annex!$B$9/60,$B:$B),2)))/(60*($B198-INDEX($B:$B,IFERROR(MATCH($B198-Annex!$B$9/60,$B:$B),2)))))/Annex!$B$8)/1000,IF(Data!$B$2="",0,"-"))</f>
        <v>10.338537957571239</v>
      </c>
      <c r="AM198" s="50">
        <f>IFERROR((5.670373*10^-8*(AQ198+273.15)^4+((Annex!$B$5+Annex!$B$6)*(AQ198-O198)+Annex!$B$7*(AQ198-INDEX(AQ:AQ,IFERROR(MATCH($B198-Annex!$B$9/60,$B:$B),2)))/(60*($B198-INDEX($B:$B,IFERROR(MATCH($B198-Annex!$B$9/60,$B:$B),2)))))/Annex!$B$8)/1000,IF(Data!$B$2="",0,"-"))</f>
        <v>-61.411633523075444</v>
      </c>
      <c r="AN198" s="50">
        <f>IFERROR((5.670373*10^-8*(AR198+273.15)^4+((Annex!$B$5+Annex!$B$6)*(AR198-R198)+Annex!$B$7*(AR198-INDEX(AR:AR,IFERROR(MATCH($B198-Annex!$B$9/60,$B:$B),2)))/(60*($B198-INDEX($B:$B,IFERROR(MATCH($B198-Annex!$B$9/60,$B:$B),2)))))/Annex!$B$8)/1000,IF(Data!$B$2="",0,"-"))</f>
        <v>18.52948515986062</v>
      </c>
      <c r="AO198" s="50">
        <f>IFERROR((5.670373*10^-8*(AS198+273.15)^4+((Annex!$B$5+Annex!$B$6)*(AS198-U198)+Annex!$B$7*(AS198-INDEX(AS:AS,IFERROR(MATCH($B198-Annex!$B$9/60,$B:$B),2)))/(60*($B198-INDEX($B:$B,IFERROR(MATCH($B198-Annex!$B$9/60,$B:$B),2)))))/Annex!$B$8)/1000,IF(Data!$B$2="",0,"-"))</f>
        <v>74.763144511323361</v>
      </c>
      <c r="AP198" s="20">
        <v>378.38299999999998</v>
      </c>
      <c r="AQ198" s="20">
        <v>275.77600000000001</v>
      </c>
      <c r="AR198" s="20">
        <v>138.84</v>
      </c>
      <c r="AS198" s="20">
        <v>-43.709000000000003</v>
      </c>
      <c r="AT198" s="20">
        <v>23.347999999999999</v>
      </c>
      <c r="AU198" s="20">
        <v>54.832000000000001</v>
      </c>
      <c r="AV198" s="20">
        <v>303.15499999999997</v>
      </c>
      <c r="AW198" s="50">
        <f>IFERROR(AVERAGE(INDEX(BC:BC,IFERROR(MATCH($B198-Annex!$B$4/60,$B:$B),2)):BC198),IF(Data!$B$2="",0,"-"))</f>
        <v>5.4469376790117275E+141</v>
      </c>
      <c r="AX198" s="50">
        <f>IFERROR(AVERAGE(INDEX(BD:BD,IFERROR(MATCH($B198-Annex!$B$4/60,$B:$B),2)):BD198),IF(Data!$B$2="",0,"-"))</f>
        <v>55.816708855079582</v>
      </c>
      <c r="AY198" s="50">
        <f>IFERROR(AVERAGE(INDEX(BE:BE,IFERROR(MATCH($B198-Annex!$B$4/60,$B:$B),2)):BE198),IF(Data!$B$2="",0,"-"))</f>
        <v>-6.3642857142857137E+35</v>
      </c>
      <c r="AZ198" s="50">
        <f>IFERROR(AVERAGE(INDEX(BF:BF,IFERROR(MATCH($B198-Annex!$B$4/60,$B:$B),2)):BF198),IF(Data!$B$2="",0,"-"))</f>
        <v>77.988881699595808</v>
      </c>
      <c r="BA198" s="50">
        <f>IFERROR(AVERAGE(INDEX(BG:BG,IFERROR(MATCH($B198-Annex!$B$4/60,$B:$B),2)):BG198),IF(Data!$B$2="",0,"-"))</f>
        <v>-2.2274999999999997E+36</v>
      </c>
      <c r="BB198" s="50">
        <f>IFERROR(AVERAGE(INDEX(BH:BH,IFERROR(MATCH($B198-Annex!$B$4/60,$B:$B),2)):BH198),IF(Data!$B$2="",0,"-"))</f>
        <v>-2.2274999999999997E+36</v>
      </c>
      <c r="BC198" s="50">
        <f>IFERROR((5.670373*10^-8*(BI198+273.15)^4+((Annex!$B$5+Annex!$B$6)*(BI198-L198)+Annex!$B$7*(BI198-INDEX(BI:BI,IFERROR(MATCH($B198-Annex!$B$9/60,$B:$B),2)))/(60*($B198-INDEX($B:$B,IFERROR(MATCH($B198-Annex!$B$9/60,$B:$B),2)))))/Annex!$B$8)/1000,IF(Data!$B$2="",0,"-"))</f>
        <v>5.4469376790117275E+141</v>
      </c>
      <c r="BD198" s="50">
        <f>IFERROR((5.670373*10^-8*(BJ198+273.15)^4+((Annex!$B$5+Annex!$B$6)*(BJ198-O198)+Annex!$B$7*(BJ198-INDEX(BJ:BJ,IFERROR(MATCH($B198-Annex!$B$9/60,$B:$B),2)))/(60*($B198-INDEX($B:$B,IFERROR(MATCH($B198-Annex!$B$9/60,$B:$B),2)))))/Annex!$B$8)/1000,IF(Data!$B$2="",0,"-"))</f>
        <v>51.0369557266581</v>
      </c>
      <c r="BE198" s="50">
        <f>IFERROR((5.670373*10^-8*(BK198+273.15)^4+((Annex!$B$5+Annex!$B$6)*(BK198-R198)+Annex!$B$7*(BK198-INDEX(BK:BK,IFERROR(MATCH($B198-Annex!$B$9/60,$B:$B),2)))/(60*($B198-INDEX($B:$B,IFERROR(MATCH($B198-Annex!$B$9/60,$B:$B),2)))))/Annex!$B$8)/1000,IF(Data!$B$2="",0,"-"))</f>
        <v>61.841803474561985</v>
      </c>
      <c r="BF198" s="50">
        <f>IFERROR((5.670373*10^-8*(BL198+273.15)^4+((Annex!$B$5+Annex!$B$6)*(BL198-U198)+Annex!$B$7*(BL198-INDEX(BL:BL,IFERROR(MATCH($B198-Annex!$B$9/60,$B:$B),2)))/(60*($B198-INDEX($B:$B,IFERROR(MATCH($B198-Annex!$B$9/60,$B:$B),2)))))/Annex!$B$8)/1000,IF(Data!$B$2="",0,"-"))</f>
        <v>63.957190843348009</v>
      </c>
      <c r="BG198" s="50">
        <f>IFERROR((5.670373*10^-8*(BM198+273.15)^4+((Annex!$B$5+Annex!$B$6)*(BM198-X198)+Annex!$B$7*(BM198-INDEX(BM:BM,IFERROR(MATCH($B198-Annex!$B$9/60,$B:$B),2)))/(60*($B198-INDEX($B:$B,IFERROR(MATCH($B198-Annex!$B$9/60,$B:$B),2)))))/Annex!$B$8)/1000,IF(Data!$B$2="",0,"-"))</f>
        <v>-2.2274999999999997E+36</v>
      </c>
      <c r="BH198" s="50">
        <f>IFERROR((5.670373*10^-8*(BN198+273.15)^4+((Annex!$B$5+Annex!$B$6)*(BN198-AA198)+Annex!$B$7*(BN198-INDEX(BN:BN,IFERROR(MATCH($B198-Annex!$B$9/60,$B:$B),2)))/(60*($B198-INDEX($B:$B,IFERROR(MATCH($B198-Annex!$B$9/60,$B:$B),2)))))/Annex!$B$8)/1000,IF(Data!$B$2="",0,"-"))</f>
        <v>-2.2274999999999997E+36</v>
      </c>
      <c r="BI198" s="20">
        <v>9.8999999999999993E+37</v>
      </c>
      <c r="BJ198" s="20">
        <v>537.39300000000003</v>
      </c>
      <c r="BK198" s="20">
        <v>372.38099999999997</v>
      </c>
      <c r="BL198" s="20">
        <v>512.93700000000001</v>
      </c>
      <c r="BM198" s="20">
        <v>937.221</v>
      </c>
      <c r="BN198" s="20">
        <v>775.48500000000001</v>
      </c>
    </row>
    <row r="199" spans="1:66" x14ac:dyDescent="0.3">
      <c r="A199" s="5">
        <v>198</v>
      </c>
      <c r="B199" s="19">
        <v>17.49700000626035</v>
      </c>
      <c r="C199" s="20">
        <v>162.19144900000001</v>
      </c>
      <c r="D199" s="20">
        <v>162.22981300000001</v>
      </c>
      <c r="E199" s="20">
        <v>214.96554599999999</v>
      </c>
      <c r="F199" s="49">
        <f>IFERROR(SUM(C199:E199),IF(Data!$B$2="",0,"-"))</f>
        <v>539.38680799999997</v>
      </c>
      <c r="G199" s="50">
        <f>IFERROR(F199-Annex!$B$10,IF(Data!$B$2="",0,"-"))</f>
        <v>112.77880799999997</v>
      </c>
      <c r="H199" s="50">
        <f>IFERROR(AVERAGE(INDEX(G:G,IFERROR(MATCH($B199-Annex!$B$12/60,$B:$B),2)):G199),IF(Data!$B$2="",0,"-"))</f>
        <v>112.99558200000001</v>
      </c>
      <c r="I199" s="50">
        <f>IFERROR(-14000*(G199-INDEX(G:G,IFERROR(MATCH($B199-Annex!$B$11/60,$B:$B),2)))/(60*($B199-INDEX($B:$B,IFERROR(MATCH($B199-Annex!$B$11/60,$B:$B),2)))),IF(Data!$B$2="",0,"-"))</f>
        <v>100.85184342360202</v>
      </c>
      <c r="J199" s="50">
        <f>IFERROR(-14000*(H199-INDEX(H:H,IFERROR(MATCH($B199-Annex!$B$13/60,$B:$B),2)))/(60*($B199-INDEX($B:$B,IFERROR(MATCH($B199-Annex!$B$13/60,$B:$B),2)))),IF(Data!$B$2="",0,"-"))</f>
        <v>128.29943238597036</v>
      </c>
      <c r="K199" s="20">
        <v>1850.6923400000001</v>
      </c>
      <c r="L199" s="20">
        <v>69.293000000000006</v>
      </c>
      <c r="M199" s="20">
        <v>719.79</v>
      </c>
      <c r="N199" s="20">
        <v>529.85199999999998</v>
      </c>
      <c r="O199" s="20">
        <v>9.8999999999999993E+37</v>
      </c>
      <c r="P199" s="20">
        <v>147.67599999999999</v>
      </c>
      <c r="Q199" s="20">
        <v>-136.381</v>
      </c>
      <c r="R199" s="20">
        <v>42.356000000000002</v>
      </c>
      <c r="S199" s="20">
        <v>9.8999999999999993E+37</v>
      </c>
      <c r="T199" s="20">
        <v>334.87200000000001</v>
      </c>
      <c r="U199" s="20">
        <v>-137.78899999999999</v>
      </c>
      <c r="V199" s="20">
        <v>407.66199999999998</v>
      </c>
      <c r="W199" s="20">
        <v>180.81399999999999</v>
      </c>
      <c r="X199" s="20">
        <v>9.8999999999999993E+37</v>
      </c>
      <c r="Y199" s="20">
        <v>9.8999999999999993E+37</v>
      </c>
      <c r="Z199" s="20">
        <v>631.57100000000003</v>
      </c>
      <c r="AA199" s="20">
        <v>-82.016000000000005</v>
      </c>
      <c r="AB199" s="20">
        <v>195.78899999999999</v>
      </c>
      <c r="AC199" s="20">
        <v>332.78100000000001</v>
      </c>
      <c r="AD199" s="20">
        <v>277.47199999999998</v>
      </c>
      <c r="AE199" s="20">
        <v>-188.25800000000001</v>
      </c>
      <c r="AF199" s="20">
        <v>9.8999999999999993E+37</v>
      </c>
      <c r="AG199" s="20">
        <v>550.97</v>
      </c>
      <c r="AH199" s="50">
        <f>IFERROR(AVERAGE(INDEX(AL:AL,IFERROR(MATCH($B199-Annex!$B$4/60,$B:$B),2)):AL199),IF(Data!$B$2="",0,"-"))</f>
        <v>11.25452519315415</v>
      </c>
      <c r="AI199" s="50">
        <f>IFERROR(AVERAGE(INDEX(AM:AM,IFERROR(MATCH($B199-Annex!$B$4/60,$B:$B),2)):AM199),IF(Data!$B$2="",0,"-"))</f>
        <v>-3.1821428571428569E+35</v>
      </c>
      <c r="AJ199" s="50">
        <f>IFERROR(AVERAGE(INDEX(AN:AN,IFERROR(MATCH($B199-Annex!$B$4/60,$B:$B),2)):AN199),IF(Data!$B$2="",0,"-"))</f>
        <v>-6.3642857142857137E+35</v>
      </c>
      <c r="AK199" s="50">
        <f>IFERROR(AVERAGE(INDEX(AO:AO,IFERROR(MATCH($B199-Annex!$B$4/60,$B:$B),2)):AO199),IF(Data!$B$2="",0,"-"))</f>
        <v>7.7813395414453246E+140</v>
      </c>
      <c r="AL199" s="50">
        <f>IFERROR((5.670373*10^-8*(AP199+273.15)^4+((Annex!$B$5+Annex!$B$6)*(AP199-L199)+Annex!$B$7*(AP199-INDEX(AP:AP,IFERROR(MATCH($B199-Annex!$B$9/60,$B:$B),2)))/(60*($B199-INDEX($B:$B,IFERROR(MATCH($B199-Annex!$B$9/60,$B:$B),2)))))/Annex!$B$8)/1000,IF(Data!$B$2="",0,"-"))</f>
        <v>9.9850619431646042</v>
      </c>
      <c r="AM199" s="50">
        <f>IFERROR((5.670373*10^-8*(AQ199+273.15)^4+((Annex!$B$5+Annex!$B$6)*(AQ199-O199)+Annex!$B$7*(AQ199-INDEX(AQ:AQ,IFERROR(MATCH($B199-Annex!$B$9/60,$B:$B),2)))/(60*($B199-INDEX($B:$B,IFERROR(MATCH($B199-Annex!$B$9/60,$B:$B),2)))))/Annex!$B$8)/1000,IF(Data!$B$2="",0,"-"))</f>
        <v>-2.2274999999999997E+36</v>
      </c>
      <c r="AN199" s="50">
        <f>IFERROR((5.670373*10^-8*(AR199+273.15)^4+((Annex!$B$5+Annex!$B$6)*(AR199-R199)+Annex!$B$7*(AR199-INDEX(AR:AR,IFERROR(MATCH($B199-Annex!$B$9/60,$B:$B),2)))/(60*($B199-INDEX($B:$B,IFERROR(MATCH($B199-Annex!$B$9/60,$B:$B),2)))))/Annex!$B$8)/1000,IF(Data!$B$2="",0,"-"))</f>
        <v>-117.18791883945376</v>
      </c>
      <c r="AO199" s="50">
        <f>IFERROR((5.670373*10^-8*(AS199+273.15)^4+((Annex!$B$5+Annex!$B$6)*(AS199-U199)+Annex!$B$7*(AS199-INDEX(AS:AS,IFERROR(MATCH($B199-Annex!$B$9/60,$B:$B),2)))/(60*($B199-INDEX($B:$B,IFERROR(MATCH($B199-Annex!$B$9/60,$B:$B),2)))))/Annex!$B$8)/1000,IF(Data!$B$2="",0,"-"))</f>
        <v>-4.9405894032465323E+37</v>
      </c>
      <c r="AP199" s="20">
        <v>371.536</v>
      </c>
      <c r="AQ199" s="20">
        <v>421.233</v>
      </c>
      <c r="AR199" s="20">
        <v>71.619</v>
      </c>
      <c r="AS199" s="20">
        <v>64.316999999999993</v>
      </c>
      <c r="AT199" s="20">
        <v>23.506</v>
      </c>
      <c r="AU199" s="20">
        <v>55.262</v>
      </c>
      <c r="AV199" s="20">
        <v>343.21899999999999</v>
      </c>
      <c r="AW199" s="50">
        <f>IFERROR(AVERAGE(INDEX(BC:BC,IFERROR(MATCH($B199-Annex!$B$4/60,$B:$B),2)):BC199),IF(Data!$B$2="",0,"-"))</f>
        <v>5.4469376790117275E+141</v>
      </c>
      <c r="AX199" s="50">
        <f>IFERROR(AVERAGE(INDEX(BD:BD,IFERROR(MATCH($B199-Annex!$B$4/60,$B:$B),2)):BD199),IF(Data!$B$2="",0,"-"))</f>
        <v>-3.1821428571428569E+35</v>
      </c>
      <c r="AY199" s="50">
        <f>IFERROR(AVERAGE(INDEX(BE:BE,IFERROR(MATCH($B199-Annex!$B$4/60,$B:$B),2)):BE199),IF(Data!$B$2="",0,"-"))</f>
        <v>-6.3642857142857137E+35</v>
      </c>
      <c r="AZ199" s="50">
        <f>IFERROR(AVERAGE(INDEX(BF:BF,IFERROR(MATCH($B199-Annex!$B$4/60,$B:$B),2)):BF199),IF(Data!$B$2="",0,"-"))</f>
        <v>44.206317547346096</v>
      </c>
      <c r="BA199" s="50">
        <f>IFERROR(AVERAGE(INDEX(BG:BG,IFERROR(MATCH($B199-Annex!$B$4/60,$B:$B),2)):BG199),IF(Data!$B$2="",0,"-"))</f>
        <v>-2.2274999999999997E+36</v>
      </c>
      <c r="BB199" s="50">
        <f>IFERROR(AVERAGE(INDEX(BH:BH,IFERROR(MATCH($B199-Annex!$B$4/60,$B:$B),2)):BH199),IF(Data!$B$2="",0,"-"))</f>
        <v>-1.9092857142857139E+36</v>
      </c>
      <c r="BC199" s="50">
        <f>IFERROR((5.670373*10^-8*(BI199+273.15)^4+((Annex!$B$5+Annex!$B$6)*(BI199-L199)+Annex!$B$7*(BI199-INDEX(BI:BI,IFERROR(MATCH($B199-Annex!$B$9/60,$B:$B),2)))/(60*($B199-INDEX($B:$B,IFERROR(MATCH($B199-Annex!$B$9/60,$B:$B),2)))))/Annex!$B$8)/1000,IF(Data!$B$2="",0,"-"))</f>
        <v>5.4469376790117275E+141</v>
      </c>
      <c r="BD199" s="50">
        <f>IFERROR((5.670373*10^-8*(BJ199+273.15)^4+((Annex!$B$5+Annex!$B$6)*(BJ199-O199)+Annex!$B$7*(BJ199-INDEX(BJ:BJ,IFERROR(MATCH($B199-Annex!$B$9/60,$B:$B),2)))/(60*($B199-INDEX($B:$B,IFERROR(MATCH($B199-Annex!$B$9/60,$B:$B),2)))))/Annex!$B$8)/1000,IF(Data!$B$2="",0,"-"))</f>
        <v>-2.2274999999999997E+36</v>
      </c>
      <c r="BE199" s="50">
        <f>IFERROR((5.670373*10^-8*(BK199+273.15)^4+((Annex!$B$5+Annex!$B$6)*(BK199-R199)+Annex!$B$7*(BK199-INDEX(BK:BK,IFERROR(MATCH($B199-Annex!$B$9/60,$B:$B),2)))/(60*($B199-INDEX($B:$B,IFERROR(MATCH($B199-Annex!$B$9/60,$B:$B),2)))))/Annex!$B$8)/1000,IF(Data!$B$2="",0,"-"))</f>
        <v>13.266494605028251</v>
      </c>
      <c r="BF199" s="50">
        <f>IFERROR((5.670373*10^-8*(BL199+273.15)^4+((Annex!$B$5+Annex!$B$6)*(BL199-U199)+Annex!$B$7*(BL199-INDEX(BL:BL,IFERROR(MATCH($B199-Annex!$B$9/60,$B:$B),2)))/(60*($B199-INDEX($B:$B,IFERROR(MATCH($B199-Annex!$B$9/60,$B:$B),2)))))/Annex!$B$8)/1000,IF(Data!$B$2="",0,"-"))</f>
        <v>-78.332409735135627</v>
      </c>
      <c r="BG199" s="50">
        <f>IFERROR((5.670373*10^-8*(BM199+273.15)^4+((Annex!$B$5+Annex!$B$6)*(BM199-X199)+Annex!$B$7*(BM199-INDEX(BM:BM,IFERROR(MATCH($B199-Annex!$B$9/60,$B:$B),2)))/(60*($B199-INDEX($B:$B,IFERROR(MATCH($B199-Annex!$B$9/60,$B:$B),2)))))/Annex!$B$8)/1000,IF(Data!$B$2="",0,"-"))</f>
        <v>-2.2274999999999997E+36</v>
      </c>
      <c r="BH199" s="50">
        <f>IFERROR((5.670373*10^-8*(BN199+273.15)^4+((Annex!$B$5+Annex!$B$6)*(BN199-AA199)+Annex!$B$7*(BN199-INDEX(BN:BN,IFERROR(MATCH($B199-Annex!$B$9/60,$B:$B),2)))/(60*($B199-INDEX($B:$B,IFERROR(MATCH($B199-Annex!$B$9/60,$B:$B),2)))))/Annex!$B$8)/1000,IF(Data!$B$2="",0,"-"))</f>
        <v>-4.8947277115290415</v>
      </c>
      <c r="BI199" s="20">
        <v>9.8999999999999993E+37</v>
      </c>
      <c r="BJ199" s="20">
        <v>575.57399999999996</v>
      </c>
      <c r="BK199" s="20">
        <v>319.03500000000003</v>
      </c>
      <c r="BL199" s="20">
        <v>442.964</v>
      </c>
      <c r="BM199" s="20">
        <v>751.07500000000005</v>
      </c>
      <c r="BN199" s="20">
        <v>678.85199999999998</v>
      </c>
    </row>
    <row r="200" spans="1:66" x14ac:dyDescent="0.3">
      <c r="A200" s="5">
        <v>199</v>
      </c>
      <c r="B200" s="19">
        <v>17.583333336515352</v>
      </c>
      <c r="C200" s="20">
        <v>162.11251999999999</v>
      </c>
      <c r="D200" s="20">
        <v>162.211896</v>
      </c>
      <c r="E200" s="20">
        <v>214.92481000000001</v>
      </c>
      <c r="F200" s="49">
        <f>IFERROR(SUM(C200:E200),IF(Data!$B$2="",0,"-"))</f>
        <v>539.24922600000002</v>
      </c>
      <c r="G200" s="50">
        <f>IFERROR(F200-Annex!$B$10,IF(Data!$B$2="",0,"-"))</f>
        <v>112.64122600000002</v>
      </c>
      <c r="H200" s="50">
        <f>IFERROR(AVERAGE(INDEX(G:G,IFERROR(MATCH($B200-Annex!$B$12/60,$B:$B),2)):G200),IF(Data!$B$2="",0,"-"))</f>
        <v>112.86821642857142</v>
      </c>
      <c r="I200" s="50">
        <f>IFERROR(-14000*(G200-INDEX(G:G,IFERROR(MATCH($B200-Annex!$B$11/60,$B:$B),2)))/(60*($B200-INDEX($B:$B,IFERROR(MATCH($B200-Annex!$B$11/60,$B:$B),2)))),IF(Data!$B$2="",0,"-"))</f>
        <v>172.81751786711419</v>
      </c>
      <c r="J200" s="50">
        <f>IFERROR(-14000*(H200-INDEX(H:H,IFERROR(MATCH($B200-Annex!$B$13/60,$B:$B),2)))/(60*($B200-INDEX($B:$B,IFERROR(MATCH($B200-Annex!$B$13/60,$B:$B),2)))),IF(Data!$B$2="",0,"-"))</f>
        <v>147.33213656522872</v>
      </c>
      <c r="K200" s="20">
        <v>1663.6828</v>
      </c>
      <c r="L200" s="20">
        <v>69.326999999999998</v>
      </c>
      <c r="M200" s="20">
        <v>437.423</v>
      </c>
      <c r="N200" s="20">
        <v>433.387</v>
      </c>
      <c r="O200" s="20">
        <v>-72.236999999999995</v>
      </c>
      <c r="P200" s="20">
        <v>-47.402000000000001</v>
      </c>
      <c r="Q200" s="20">
        <v>-189.447</v>
      </c>
      <c r="R200" s="20">
        <v>21.036999999999999</v>
      </c>
      <c r="S200" s="20">
        <v>9.0609999999999999</v>
      </c>
      <c r="T200" s="20">
        <v>446.61099999999999</v>
      </c>
      <c r="U200" s="20">
        <v>-160.667</v>
      </c>
      <c r="V200" s="20">
        <v>354.14699999999999</v>
      </c>
      <c r="W200" s="20">
        <v>69.156000000000006</v>
      </c>
      <c r="X200" s="20">
        <v>9.8999999999999993E+37</v>
      </c>
      <c r="Y200" s="20">
        <v>9.8999999999999993E+37</v>
      </c>
      <c r="Z200" s="20">
        <v>860.702</v>
      </c>
      <c r="AA200" s="20">
        <v>9.8999999999999993E+37</v>
      </c>
      <c r="AB200" s="20">
        <v>331.94799999999998</v>
      </c>
      <c r="AC200" s="20">
        <v>348.24200000000002</v>
      </c>
      <c r="AD200" s="20">
        <v>11.952999999999999</v>
      </c>
      <c r="AE200" s="20">
        <v>9.8999999999999993E+37</v>
      </c>
      <c r="AF200" s="20">
        <v>-51.448999999999998</v>
      </c>
      <c r="AG200" s="20">
        <v>638.31700000000001</v>
      </c>
      <c r="AH200" s="50">
        <f>IFERROR(AVERAGE(INDEX(AL:AL,IFERROR(MATCH($B200-Annex!$B$4/60,$B:$B),2)):AL200),IF(Data!$B$2="",0,"-"))</f>
        <v>10.81906573100629</v>
      </c>
      <c r="AI200" s="50">
        <f>IFERROR(AVERAGE(INDEX(AM:AM,IFERROR(MATCH($B200-Annex!$B$4/60,$B:$B),2)):AM200),IF(Data!$B$2="",0,"-"))</f>
        <v>-3.1821428571428569E+35</v>
      </c>
      <c r="AJ200" s="50">
        <f>IFERROR(AVERAGE(INDEX(AN:AN,IFERROR(MATCH($B200-Annex!$B$4/60,$B:$B),2)):AN200),IF(Data!$B$2="",0,"-"))</f>
        <v>-6.3642857142857137E+35</v>
      </c>
      <c r="AK200" s="50">
        <f>IFERROR(AVERAGE(INDEX(AO:AO,IFERROR(MATCH($B200-Annex!$B$4/60,$B:$B),2)):AO200),IF(Data!$B$2="",0,"-"))</f>
        <v>7.7813395414453246E+140</v>
      </c>
      <c r="AL200" s="50">
        <f>IFERROR((5.670373*10^-8*(AP200+273.15)^4+((Annex!$B$5+Annex!$B$6)*(AP200-L200)+Annex!$B$7*(AP200-INDEX(AP:AP,IFERROR(MATCH($B200-Annex!$B$9/60,$B:$B),2)))/(60*($B200-INDEX($B:$B,IFERROR(MATCH($B200-Annex!$B$9/60,$B:$B),2)))))/Annex!$B$8)/1000,IF(Data!$B$2="",0,"-"))</f>
        <v>9.6576395021062051</v>
      </c>
      <c r="AM200" s="50">
        <f>IFERROR((5.670373*10^-8*(AQ200+273.15)^4+((Annex!$B$5+Annex!$B$6)*(AQ200-O200)+Annex!$B$7*(AQ200-INDEX(AQ:AQ,IFERROR(MATCH($B200-Annex!$B$9/60,$B:$B),2)))/(60*($B200-INDEX($B:$B,IFERROR(MATCH($B200-Annex!$B$9/60,$B:$B),2)))))/Annex!$B$8)/1000,IF(Data!$B$2="",0,"-"))</f>
        <v>118.18801980375243</v>
      </c>
      <c r="AN200" s="50">
        <f>IFERROR((5.670373*10^-8*(AR200+273.15)^4+((Annex!$B$5+Annex!$B$6)*(AR200-R200)+Annex!$B$7*(AR200-INDEX(AR:AR,IFERROR(MATCH($B200-Annex!$B$9/60,$B:$B),2)))/(60*($B200-INDEX($B:$B,IFERROR(MATCH($B200-Annex!$B$9/60,$B:$B),2)))))/Annex!$B$8)/1000,IF(Data!$B$2="",0,"-"))</f>
        <v>-67.8032120304009</v>
      </c>
      <c r="AO200" s="50">
        <f>IFERROR((5.670373*10^-8*(AS200+273.15)^4+((Annex!$B$5+Annex!$B$6)*(AS200-U200)+Annex!$B$7*(AS200-INDEX(AS:AS,IFERROR(MATCH($B200-Annex!$B$9/60,$B:$B),2)))/(60*($B200-INDEX($B:$B,IFERROR(MATCH($B200-Annex!$B$9/60,$B:$B),2)))))/Annex!$B$8)/1000,IF(Data!$B$2="",0,"-"))</f>
        <v>151.33266889165472</v>
      </c>
      <c r="AP200" s="20">
        <v>365.29300000000001</v>
      </c>
      <c r="AQ200" s="20">
        <v>459.07</v>
      </c>
      <c r="AR200" s="20">
        <v>0.92100000000000004</v>
      </c>
      <c r="AS200" s="20">
        <v>238.49700000000001</v>
      </c>
      <c r="AT200" s="20">
        <v>23.277999999999999</v>
      </c>
      <c r="AU200" s="20">
        <v>55.673999999999999</v>
      </c>
      <c r="AV200" s="20">
        <v>339.27600000000001</v>
      </c>
      <c r="AW200" s="50">
        <f>IFERROR(AVERAGE(INDEX(BC:BC,IFERROR(MATCH($B200-Annex!$B$4/60,$B:$B),2)):BC200),IF(Data!$B$2="",0,"-"))</f>
        <v>5.4469376790117275E+141</v>
      </c>
      <c r="AX200" s="50">
        <f>IFERROR(AVERAGE(INDEX(BD:BD,IFERROR(MATCH($B200-Annex!$B$4/60,$B:$B),2)):BD200),IF(Data!$B$2="",0,"-"))</f>
        <v>-3.1821428571428569E+35</v>
      </c>
      <c r="AY200" s="50">
        <f>IFERROR(AVERAGE(INDEX(BE:BE,IFERROR(MATCH($B200-Annex!$B$4/60,$B:$B),2)):BE200),IF(Data!$B$2="",0,"-"))</f>
        <v>-6.3642857142857137E+35</v>
      </c>
      <c r="AZ200" s="50">
        <f>IFERROR(AVERAGE(INDEX(BF:BF,IFERROR(MATCH($B200-Annex!$B$4/60,$B:$B),2)):BF200),IF(Data!$B$2="",0,"-"))</f>
        <v>28.798985324096645</v>
      </c>
      <c r="BA200" s="50">
        <f>IFERROR(AVERAGE(INDEX(BG:BG,IFERROR(MATCH($B200-Annex!$B$4/60,$B:$B),2)):BG200),IF(Data!$B$2="",0,"-"))</f>
        <v>-2.2274999999999997E+36</v>
      </c>
      <c r="BB200" s="50">
        <f>IFERROR(AVERAGE(INDEX(BH:BH,IFERROR(MATCH($B200-Annex!$B$4/60,$B:$B),2)):BH200),IF(Data!$B$2="",0,"-"))</f>
        <v>-1.9092857142857139E+36</v>
      </c>
      <c r="BC200" s="50">
        <f>IFERROR((5.670373*10^-8*(BI200+273.15)^4+((Annex!$B$5+Annex!$B$6)*(BI200-L200)+Annex!$B$7*(BI200-INDEX(BI:BI,IFERROR(MATCH($B200-Annex!$B$9/60,$B:$B),2)))/(60*($B200-INDEX($B:$B,IFERROR(MATCH($B200-Annex!$B$9/60,$B:$B),2)))))/Annex!$B$8)/1000,IF(Data!$B$2="",0,"-"))</f>
        <v>5.4469376790117275E+141</v>
      </c>
      <c r="BD200" s="50">
        <f>IFERROR((5.670373*10^-8*(BJ200+273.15)^4+((Annex!$B$5+Annex!$B$6)*(BJ200-O200)+Annex!$B$7*(BJ200-INDEX(BJ:BJ,IFERROR(MATCH($B200-Annex!$B$9/60,$B:$B),2)))/(60*($B200-INDEX($B:$B,IFERROR(MATCH($B200-Annex!$B$9/60,$B:$B),2)))))/Annex!$B$8)/1000,IF(Data!$B$2="",0,"-"))</f>
        <v>204.44745162117047</v>
      </c>
      <c r="BE200" s="50">
        <f>IFERROR((5.670373*10^-8*(BK200+273.15)^4+((Annex!$B$5+Annex!$B$6)*(BK200-R200)+Annex!$B$7*(BK200-INDEX(BK:BK,IFERROR(MATCH($B200-Annex!$B$9/60,$B:$B),2)))/(60*($B200-INDEX($B:$B,IFERROR(MATCH($B200-Annex!$B$9/60,$B:$B),2)))))/Annex!$B$8)/1000,IF(Data!$B$2="",0,"-"))</f>
        <v>33.811737470532222</v>
      </c>
      <c r="BF200" s="50">
        <f>IFERROR((5.670373*10^-8*(BL200+273.15)^4+((Annex!$B$5+Annex!$B$6)*(BL200-U200)+Annex!$B$7*(BL200-INDEX(BL:BL,IFERROR(MATCH($B200-Annex!$B$9/60,$B:$B),2)))/(60*($B200-INDEX($B:$B,IFERROR(MATCH($B200-Annex!$B$9/60,$B:$B),2)))))/Annex!$B$8)/1000,IF(Data!$B$2="",0,"-"))</f>
        <v>-56.33116757651667</v>
      </c>
      <c r="BG200" s="50">
        <f>IFERROR((5.670373*10^-8*(BM200+273.15)^4+((Annex!$B$5+Annex!$B$6)*(BM200-X200)+Annex!$B$7*(BM200-INDEX(BM:BM,IFERROR(MATCH($B200-Annex!$B$9/60,$B:$B),2)))/(60*($B200-INDEX($B:$B,IFERROR(MATCH($B200-Annex!$B$9/60,$B:$B),2)))))/Annex!$B$8)/1000,IF(Data!$B$2="",0,"-"))</f>
        <v>-2.2274999999999997E+36</v>
      </c>
      <c r="BH200" s="50">
        <f>IFERROR((5.670373*10^-8*(BN200+273.15)^4+((Annex!$B$5+Annex!$B$6)*(BN200-AA200)+Annex!$B$7*(BN200-INDEX(BN:BN,IFERROR(MATCH($B200-Annex!$B$9/60,$B:$B),2)))/(60*($B200-INDEX($B:$B,IFERROR(MATCH($B200-Annex!$B$9/60,$B:$B),2)))))/Annex!$B$8)/1000,IF(Data!$B$2="",0,"-"))</f>
        <v>-2.2274999999999997E+36</v>
      </c>
      <c r="BI200" s="20">
        <v>9.8999999999999993E+37</v>
      </c>
      <c r="BJ200" s="20">
        <v>775.46799999999996</v>
      </c>
      <c r="BK200" s="20">
        <v>400.15600000000001</v>
      </c>
      <c r="BL200" s="20">
        <v>356.28300000000002</v>
      </c>
      <c r="BM200" s="20">
        <v>829.23299999999995</v>
      </c>
      <c r="BN200" s="20">
        <v>620.82500000000005</v>
      </c>
    </row>
    <row r="201" spans="1:66" x14ac:dyDescent="0.3">
      <c r="A201" s="5">
        <v>200</v>
      </c>
      <c r="B201" s="19">
        <v>17.675333336228505</v>
      </c>
      <c r="C201" s="20">
        <v>162.04254700000001</v>
      </c>
      <c r="D201" s="20">
        <v>162.24773099999999</v>
      </c>
      <c r="E201" s="20">
        <v>214.91176400000001</v>
      </c>
      <c r="F201" s="49">
        <f>IFERROR(SUM(C201:E201),IF(Data!$B$2="",0,"-"))</f>
        <v>539.20204200000001</v>
      </c>
      <c r="G201" s="50">
        <f>IFERROR(F201-Annex!$B$10,IF(Data!$B$2="",0,"-"))</f>
        <v>112.594042</v>
      </c>
      <c r="H201" s="50">
        <f>IFERROR(AVERAGE(INDEX(G:G,IFERROR(MATCH($B201-Annex!$B$12/60,$B:$B),2)):G201),IF(Data!$B$2="",0,"-"))</f>
        <v>112.77273671428568</v>
      </c>
      <c r="I201" s="50">
        <f>IFERROR(-14000*(G201-INDEX(G:G,IFERROR(MATCH($B201-Annex!$B$11/60,$B:$B),2)))/(60*($B201-INDEX($B:$B,IFERROR(MATCH($B201-Annex!$B$11/60,$B:$B),2)))),IF(Data!$B$2="",0,"-"))</f>
        <v>192.79131098174122</v>
      </c>
      <c r="J201" s="50">
        <f>IFERROR(-14000*(H201-INDEX(H:H,IFERROR(MATCH($B201-Annex!$B$13/60,$B:$B),2)))/(60*($B201-INDEX($B:$B,IFERROR(MATCH($B201-Annex!$B$13/60,$B:$B),2)))),IF(Data!$B$2="",0,"-"))</f>
        <v>160.03800580510907</v>
      </c>
      <c r="K201" s="20">
        <v>1799.8510699999999</v>
      </c>
      <c r="L201" s="20">
        <v>68.010999999999996</v>
      </c>
      <c r="M201" s="20">
        <v>450.09</v>
      </c>
      <c r="N201" s="20">
        <v>448.85199999999998</v>
      </c>
      <c r="O201" s="20">
        <v>-121.91800000000001</v>
      </c>
      <c r="P201" s="20">
        <v>16.353000000000002</v>
      </c>
      <c r="Q201" s="20">
        <v>9.8999999999999993E+37</v>
      </c>
      <c r="R201" s="20">
        <v>74.831999999999994</v>
      </c>
      <c r="S201" s="20">
        <v>-110.15900000000001</v>
      </c>
      <c r="T201" s="20">
        <v>393.31900000000002</v>
      </c>
      <c r="U201" s="20">
        <v>92.691999999999993</v>
      </c>
      <c r="V201" s="20">
        <v>391.363</v>
      </c>
      <c r="W201" s="20">
        <v>126.044</v>
      </c>
      <c r="X201" s="20">
        <v>9.8999999999999993E+37</v>
      </c>
      <c r="Y201" s="20">
        <v>9.8999999999999993E+37</v>
      </c>
      <c r="Z201" s="20">
        <v>831.85599999999999</v>
      </c>
      <c r="AA201" s="20">
        <v>9.8999999999999993E+37</v>
      </c>
      <c r="AB201" s="20">
        <v>286.90499999999997</v>
      </c>
      <c r="AC201" s="20">
        <v>509.82799999999997</v>
      </c>
      <c r="AD201" s="20">
        <v>153.27500000000001</v>
      </c>
      <c r="AE201" s="20">
        <v>9.8999999999999993E+37</v>
      </c>
      <c r="AF201" s="20">
        <v>-174.08199999999999</v>
      </c>
      <c r="AG201" s="20">
        <v>608.01700000000005</v>
      </c>
      <c r="AH201" s="50">
        <f>IFERROR(AVERAGE(INDEX(AL:AL,IFERROR(MATCH($B201-Annex!$B$4/60,$B:$B),2)):AL201),IF(Data!$B$2="",0,"-"))</f>
        <v>10.416549328953522</v>
      </c>
      <c r="AI201" s="50">
        <f>IFERROR(AVERAGE(INDEX(AM:AM,IFERROR(MATCH($B201-Annex!$B$4/60,$B:$B),2)):AM201),IF(Data!$B$2="",0,"-"))</f>
        <v>-3.1821428571428569E+35</v>
      </c>
      <c r="AJ201" s="50">
        <f>IFERROR(AVERAGE(INDEX(AN:AN,IFERROR(MATCH($B201-Annex!$B$4/60,$B:$B),2)):AN201),IF(Data!$B$2="",0,"-"))</f>
        <v>-6.3642857142857137E+35</v>
      </c>
      <c r="AK201" s="50">
        <f>IFERROR(AVERAGE(INDEX(AO:AO,IFERROR(MATCH($B201-Annex!$B$4/60,$B:$B),2)):AO201),IF(Data!$B$2="",0,"-"))</f>
        <v>7.7813395414453246E+140</v>
      </c>
      <c r="AL201" s="50">
        <f>IFERROR((5.670373*10^-8*(AP201+273.15)^4+((Annex!$B$5+Annex!$B$6)*(AP201-L201)+Annex!$B$7*(AP201-INDEX(AP:AP,IFERROR(MATCH($B201-Annex!$B$9/60,$B:$B),2)))/(60*($B201-INDEX($B:$B,IFERROR(MATCH($B201-Annex!$B$9/60,$B:$B),2)))))/Annex!$B$8)/1000,IF(Data!$B$2="",0,"-"))</f>
        <v>9.3123072818686232</v>
      </c>
      <c r="AM201" s="50">
        <f>IFERROR((5.670373*10^-8*(AQ201+273.15)^4+((Annex!$B$5+Annex!$B$6)*(AQ201-O201)+Annex!$B$7*(AQ201-INDEX(AQ:AQ,IFERROR(MATCH($B201-Annex!$B$9/60,$B:$B),2)))/(60*($B201-INDEX($B:$B,IFERROR(MATCH($B201-Annex!$B$9/60,$B:$B),2)))))/Annex!$B$8)/1000,IF(Data!$B$2="",0,"-"))</f>
        <v>16.937352761921421</v>
      </c>
      <c r="AN201" s="50">
        <f>IFERROR((5.670373*10^-8*(AR201+273.15)^4+((Annex!$B$5+Annex!$B$6)*(AR201-R201)+Annex!$B$7*(AR201-INDEX(AR:AR,IFERROR(MATCH($B201-Annex!$B$9/60,$B:$B),2)))/(60*($B201-INDEX($B:$B,IFERROR(MATCH($B201-Annex!$B$9/60,$B:$B),2)))))/Annex!$B$8)/1000,IF(Data!$B$2="",0,"-"))</f>
        <v>5.9203407659237364</v>
      </c>
      <c r="AO201" s="50">
        <f>IFERROR((5.670373*10^-8*(AS201+273.15)^4+((Annex!$B$5+Annex!$B$6)*(AS201-U201)+Annex!$B$7*(AS201-INDEX(AS:AS,IFERROR(MATCH($B201-Annex!$B$9/60,$B:$B),2)))/(60*($B201-INDEX($B:$B,IFERROR(MATCH($B201-Annex!$B$9/60,$B:$B),2)))))/Annex!$B$8)/1000,IF(Data!$B$2="",0,"-"))</f>
        <v>13.869283432477507</v>
      </c>
      <c r="AP201" s="20">
        <v>358.75599999999997</v>
      </c>
      <c r="AQ201" s="20">
        <v>406.80399999999997</v>
      </c>
      <c r="AR201" s="20">
        <v>81.548000000000002</v>
      </c>
      <c r="AS201" s="20">
        <v>90.653000000000006</v>
      </c>
      <c r="AT201" s="20">
        <v>23.207000000000001</v>
      </c>
      <c r="AU201" s="20">
        <v>56.085999999999999</v>
      </c>
      <c r="AV201" s="20">
        <v>298.00900000000001</v>
      </c>
      <c r="AW201" s="50">
        <f>IFERROR(AVERAGE(INDEX(BC:BC,IFERROR(MATCH($B201-Annex!$B$4/60,$B:$B),2)):BC201),IF(Data!$B$2="",0,"-"))</f>
        <v>5.4469376790117275E+141</v>
      </c>
      <c r="AX201" s="50">
        <f>IFERROR(AVERAGE(INDEX(BD:BD,IFERROR(MATCH($B201-Annex!$B$4/60,$B:$B),2)):BD201),IF(Data!$B$2="",0,"-"))</f>
        <v>-3.1821428571428569E+35</v>
      </c>
      <c r="AY201" s="50">
        <f>IFERROR(AVERAGE(INDEX(BE:BE,IFERROR(MATCH($B201-Annex!$B$4/60,$B:$B),2)):BE201),IF(Data!$B$2="",0,"-"))</f>
        <v>-6.3642857142857137E+35</v>
      </c>
      <c r="AZ201" s="50">
        <f>IFERROR(AVERAGE(INDEX(BF:BF,IFERROR(MATCH($B201-Annex!$B$4/60,$B:$B),2)):BF201),IF(Data!$B$2="",0,"-"))</f>
        <v>5.5795172116651797</v>
      </c>
      <c r="BA201" s="50">
        <f>IFERROR(AVERAGE(INDEX(BG:BG,IFERROR(MATCH($B201-Annex!$B$4/60,$B:$B),2)):BG201),IF(Data!$B$2="",0,"-"))</f>
        <v>-2.2274999999999997E+36</v>
      </c>
      <c r="BB201" s="50">
        <f>IFERROR(AVERAGE(INDEX(BH:BH,IFERROR(MATCH($B201-Annex!$B$4/60,$B:$B),2)):BH201),IF(Data!$B$2="",0,"-"))</f>
        <v>-1.9092857142857139E+36</v>
      </c>
      <c r="BC201" s="50">
        <f>IFERROR((5.670373*10^-8*(BI201+273.15)^4+((Annex!$B$5+Annex!$B$6)*(BI201-L201)+Annex!$B$7*(BI201-INDEX(BI:BI,IFERROR(MATCH($B201-Annex!$B$9/60,$B:$B),2)))/(60*($B201-INDEX($B:$B,IFERROR(MATCH($B201-Annex!$B$9/60,$B:$B),2)))))/Annex!$B$8)/1000,IF(Data!$B$2="",0,"-"))</f>
        <v>5.4469376790117275E+141</v>
      </c>
      <c r="BD201" s="50">
        <f>IFERROR((5.670373*10^-8*(BJ201+273.15)^4+((Annex!$B$5+Annex!$B$6)*(BJ201-O201)+Annex!$B$7*(BJ201-INDEX(BJ:BJ,IFERROR(MATCH($B201-Annex!$B$9/60,$B:$B),2)))/(60*($B201-INDEX($B:$B,IFERROR(MATCH($B201-Annex!$B$9/60,$B:$B),2)))))/Annex!$B$8)/1000,IF(Data!$B$2="",0,"-"))</f>
        <v>99.291634753133494</v>
      </c>
      <c r="BE201" s="50">
        <f>IFERROR((5.670373*10^-8*(BK201+273.15)^4+((Annex!$B$5+Annex!$B$6)*(BK201-R201)+Annex!$B$7*(BK201-INDEX(BK:BK,IFERROR(MATCH($B201-Annex!$B$9/60,$B:$B),2)))/(60*($B201-INDEX($B:$B,IFERROR(MATCH($B201-Annex!$B$9/60,$B:$B),2)))))/Annex!$B$8)/1000,IF(Data!$B$2="",0,"-"))</f>
        <v>83.263270091320337</v>
      </c>
      <c r="BF201" s="50">
        <f>IFERROR((5.670373*10^-8*(BL201+273.15)^4+((Annex!$B$5+Annex!$B$6)*(BL201-U201)+Annex!$B$7*(BL201-INDEX(BL:BL,IFERROR(MATCH($B201-Annex!$B$9/60,$B:$B),2)))/(60*($B201-INDEX($B:$B,IFERROR(MATCH($B201-Annex!$B$9/60,$B:$B),2)))))/Annex!$B$8)/1000,IF(Data!$B$2="",0,"-"))</f>
        <v>-45.461418891763238</v>
      </c>
      <c r="BG201" s="50">
        <f>IFERROR((5.670373*10^-8*(BM201+273.15)^4+((Annex!$B$5+Annex!$B$6)*(BM201-X201)+Annex!$B$7*(BM201-INDEX(BM:BM,IFERROR(MATCH($B201-Annex!$B$9/60,$B:$B),2)))/(60*($B201-INDEX($B:$B,IFERROR(MATCH($B201-Annex!$B$9/60,$B:$B),2)))))/Annex!$B$8)/1000,IF(Data!$B$2="",0,"-"))</f>
        <v>-2.2274999999999997E+36</v>
      </c>
      <c r="BH201" s="50">
        <f>IFERROR((5.670373*10^-8*(BN201+273.15)^4+((Annex!$B$5+Annex!$B$6)*(BN201-AA201)+Annex!$B$7*(BN201-INDEX(BN:BN,IFERROR(MATCH($B201-Annex!$B$9/60,$B:$B),2)))/(60*($B201-INDEX($B:$B,IFERROR(MATCH($B201-Annex!$B$9/60,$B:$B),2)))))/Annex!$B$8)/1000,IF(Data!$B$2="",0,"-"))</f>
        <v>-2.2274999999999997E+36</v>
      </c>
      <c r="BI201" s="20">
        <v>9.8999999999999993E+37</v>
      </c>
      <c r="BJ201" s="20">
        <v>656.09299999999996</v>
      </c>
      <c r="BK201" s="20">
        <v>441.726</v>
      </c>
      <c r="BL201" s="20">
        <v>324.88</v>
      </c>
      <c r="BM201" s="20">
        <v>843.96500000000003</v>
      </c>
      <c r="BN201" s="20">
        <v>669.78300000000002</v>
      </c>
    </row>
    <row r="202" spans="1:66" x14ac:dyDescent="0.3">
      <c r="A202" s="5">
        <v>201</v>
      </c>
      <c r="B202" s="19">
        <v>17.767333335941657</v>
      </c>
      <c r="C202" s="20">
        <v>162.001057</v>
      </c>
      <c r="D202" s="20">
        <v>162.28438</v>
      </c>
      <c r="E202" s="20">
        <v>214.90362099999999</v>
      </c>
      <c r="F202" s="49">
        <f>IFERROR(SUM(C202:E202),IF(Data!$B$2="",0,"-"))</f>
        <v>539.18905799999993</v>
      </c>
      <c r="G202" s="50">
        <f>IFERROR(F202-Annex!$B$10,IF(Data!$B$2="",0,"-"))</f>
        <v>112.58105799999993</v>
      </c>
      <c r="H202" s="50">
        <f>IFERROR(AVERAGE(INDEX(G:G,IFERROR(MATCH($B202-Annex!$B$12/60,$B:$B),2)):G202),IF(Data!$B$2="",0,"-"))</f>
        <v>112.71052714285715</v>
      </c>
      <c r="I202" s="50">
        <f>IFERROR(-14000*(G202-INDEX(G:G,IFERROR(MATCH($B202-Annex!$B$11/60,$B:$B),2)))/(60*($B202-INDEX($B:$B,IFERROR(MATCH($B202-Annex!$B$11/60,$B:$B),2)))),IF(Data!$B$2="",0,"-"))</f>
        <v>239.25188290742892</v>
      </c>
      <c r="J202" s="50">
        <f>IFERROR(-14000*(H202-INDEX(H:H,IFERROR(MATCH($B202-Annex!$B$13/60,$B:$B),2)))/(60*($B202-INDEX($B:$B,IFERROR(MATCH($B202-Annex!$B$13/60,$B:$B),2)))),IF(Data!$B$2="",0,"-"))</f>
        <v>171.7292388005192</v>
      </c>
      <c r="K202" s="20">
        <v>1922.7113999999999</v>
      </c>
      <c r="L202" s="20">
        <v>67.566000000000003</v>
      </c>
      <c r="M202" s="20">
        <v>525.76300000000003</v>
      </c>
      <c r="N202" s="20">
        <v>438.26</v>
      </c>
      <c r="O202" s="20">
        <v>9.8999999999999993E+37</v>
      </c>
      <c r="P202" s="20">
        <v>182.36199999999999</v>
      </c>
      <c r="Q202" s="20">
        <v>9.8999999999999993E+37</v>
      </c>
      <c r="R202" s="20">
        <v>-33.411999999999999</v>
      </c>
      <c r="S202" s="20">
        <v>-161.29300000000001</v>
      </c>
      <c r="T202" s="20">
        <v>366.30900000000003</v>
      </c>
      <c r="U202" s="20">
        <v>-139.797</v>
      </c>
      <c r="V202" s="20">
        <v>365.327</v>
      </c>
      <c r="W202" s="20">
        <v>299.34699999999998</v>
      </c>
      <c r="X202" s="20">
        <v>9.8999999999999993E+37</v>
      </c>
      <c r="Y202" s="20">
        <v>-139.11500000000001</v>
      </c>
      <c r="Z202" s="20">
        <v>749.97900000000004</v>
      </c>
      <c r="AA202" s="20">
        <v>9.8999999999999993E+37</v>
      </c>
      <c r="AB202" s="20">
        <v>217.77600000000001</v>
      </c>
      <c r="AC202" s="20">
        <v>537.71</v>
      </c>
      <c r="AD202" s="20">
        <v>237.58199999999999</v>
      </c>
      <c r="AE202" s="20">
        <v>-119.845</v>
      </c>
      <c r="AF202" s="20">
        <v>9.8999999999999993E+37</v>
      </c>
      <c r="AG202" s="20">
        <v>524.81100000000004</v>
      </c>
      <c r="AH202" s="50">
        <f>IFERROR(AVERAGE(INDEX(AL:AL,IFERROR(MATCH($B202-Annex!$B$4/60,$B:$B),2)):AL202),IF(Data!$B$2="",0,"-"))</f>
        <v>10.035430846495291</v>
      </c>
      <c r="AI202" s="50">
        <f>IFERROR(AVERAGE(INDEX(AM:AM,IFERROR(MATCH($B202-Annex!$B$4/60,$B:$B),2)):AM202),IF(Data!$B$2="",0,"-"))</f>
        <v>-6.3642857142857137E+35</v>
      </c>
      <c r="AJ202" s="50">
        <f>IFERROR(AVERAGE(INDEX(AN:AN,IFERROR(MATCH($B202-Annex!$B$4/60,$B:$B),2)):AN202),IF(Data!$B$2="",0,"-"))</f>
        <v>-6.3642857142857137E+35</v>
      </c>
      <c r="AK202" s="50">
        <f>IFERROR(AVERAGE(INDEX(AO:AO,IFERROR(MATCH($B202-Annex!$B$4/60,$B:$B),2)):AO202),IF(Data!$B$2="",0,"-"))</f>
        <v>7.7813395414453246E+140</v>
      </c>
      <c r="AL202" s="50">
        <f>IFERROR((5.670373*10^-8*(AP202+273.15)^4+((Annex!$B$5+Annex!$B$6)*(AP202-L202)+Annex!$B$7*(AP202-INDEX(AP:AP,IFERROR(MATCH($B202-Annex!$B$9/60,$B:$B),2)))/(60*($B202-INDEX($B:$B,IFERROR(MATCH($B202-Annex!$B$9/60,$B:$B),2)))))/Annex!$B$8)/1000,IF(Data!$B$2="",0,"-"))</f>
        <v>9.0068821578993301</v>
      </c>
      <c r="AM202" s="50">
        <f>IFERROR((5.670373*10^-8*(AQ202+273.15)^4+((Annex!$B$5+Annex!$B$6)*(AQ202-O202)+Annex!$B$7*(AQ202-INDEX(AQ:AQ,IFERROR(MATCH($B202-Annex!$B$9/60,$B:$B),2)))/(60*($B202-INDEX($B:$B,IFERROR(MATCH($B202-Annex!$B$9/60,$B:$B),2)))))/Annex!$B$8)/1000,IF(Data!$B$2="",0,"-"))</f>
        <v>-2.2274999999999997E+36</v>
      </c>
      <c r="AN202" s="50">
        <f>IFERROR((5.670373*10^-8*(AR202+273.15)^4+((Annex!$B$5+Annex!$B$6)*(AR202-R202)+Annex!$B$7*(AR202-INDEX(AR:AR,IFERROR(MATCH($B202-Annex!$B$9/60,$B:$B),2)))/(60*($B202-INDEX($B:$B,IFERROR(MATCH($B202-Annex!$B$9/60,$B:$B),2)))))/Annex!$B$8)/1000,IF(Data!$B$2="",0,"-"))</f>
        <v>35.456910418235033</v>
      </c>
      <c r="AO202" s="50">
        <f>IFERROR((5.670373*10^-8*(AS202+273.15)^4+((Annex!$B$5+Annex!$B$6)*(AS202-U202)+Annex!$B$7*(AS202-INDEX(AS:AS,IFERROR(MATCH($B202-Annex!$B$9/60,$B:$B),2)))/(60*($B202-INDEX($B:$B,IFERROR(MATCH($B202-Annex!$B$9/60,$B:$B),2)))))/Annex!$B$8)/1000,IF(Data!$B$2="",0,"-"))</f>
        <v>-3.6889569365385948</v>
      </c>
      <c r="AP202" s="20">
        <v>352.48399999999998</v>
      </c>
      <c r="AQ202" s="20">
        <v>396.18200000000002</v>
      </c>
      <c r="AR202" s="20">
        <v>69.001999999999995</v>
      </c>
      <c r="AS202" s="20">
        <v>207.90299999999999</v>
      </c>
      <c r="AT202" s="20">
        <v>23.242999999999999</v>
      </c>
      <c r="AU202" s="20">
        <v>56.465000000000003</v>
      </c>
      <c r="AV202" s="20">
        <v>207.566</v>
      </c>
      <c r="AW202" s="50">
        <f>IFERROR(AVERAGE(INDEX(BC:BC,IFERROR(MATCH($B202-Annex!$B$4/60,$B:$B),2)):BC202),IF(Data!$B$2="",0,"-"))</f>
        <v>5.4469376790117275E+141</v>
      </c>
      <c r="AX202" s="50">
        <f>IFERROR(AVERAGE(INDEX(BD:BD,IFERROR(MATCH($B202-Annex!$B$4/60,$B:$B),2)):BD202),IF(Data!$B$2="",0,"-"))</f>
        <v>-6.3642857142857137E+35</v>
      </c>
      <c r="AY202" s="50">
        <f>IFERROR(AVERAGE(INDEX(BE:BE,IFERROR(MATCH($B202-Annex!$B$4/60,$B:$B),2)):BE202),IF(Data!$B$2="",0,"-"))</f>
        <v>-6.3642857142857137E+35</v>
      </c>
      <c r="AZ202" s="50">
        <f>IFERROR(AVERAGE(INDEX(BF:BF,IFERROR(MATCH($B202-Annex!$B$4/60,$B:$B),2)):BF202),IF(Data!$B$2="",0,"-"))</f>
        <v>0.2294913384099781</v>
      </c>
      <c r="BA202" s="50">
        <f>IFERROR(AVERAGE(INDEX(BG:BG,IFERROR(MATCH($B202-Annex!$B$4/60,$B:$B),2)):BG202),IF(Data!$B$2="",0,"-"))</f>
        <v>-2.2274999999999997E+36</v>
      </c>
      <c r="BB202" s="50">
        <f>IFERROR(AVERAGE(INDEX(BH:BH,IFERROR(MATCH($B202-Annex!$B$4/60,$B:$B),2)):BH202),IF(Data!$B$2="",0,"-"))</f>
        <v>-1.9092857142857139E+36</v>
      </c>
      <c r="BC202" s="50">
        <f>IFERROR((5.670373*10^-8*(BI202+273.15)^4+((Annex!$B$5+Annex!$B$6)*(BI202-L202)+Annex!$B$7*(BI202-INDEX(BI:BI,IFERROR(MATCH($B202-Annex!$B$9/60,$B:$B),2)))/(60*($B202-INDEX($B:$B,IFERROR(MATCH($B202-Annex!$B$9/60,$B:$B),2)))))/Annex!$B$8)/1000,IF(Data!$B$2="",0,"-"))</f>
        <v>5.4469376790117275E+141</v>
      </c>
      <c r="BD202" s="50">
        <f>IFERROR((5.670373*10^-8*(BJ202+273.15)^4+((Annex!$B$5+Annex!$B$6)*(BJ202-O202)+Annex!$B$7*(BJ202-INDEX(BJ:BJ,IFERROR(MATCH($B202-Annex!$B$9/60,$B:$B),2)))/(60*($B202-INDEX($B:$B,IFERROR(MATCH($B202-Annex!$B$9/60,$B:$B),2)))))/Annex!$B$8)/1000,IF(Data!$B$2="",0,"-"))</f>
        <v>-2.2274999999999997E+36</v>
      </c>
      <c r="BE202" s="50">
        <f>IFERROR((5.670373*10^-8*(BK202+273.15)^4+((Annex!$B$5+Annex!$B$6)*(BK202-R202)+Annex!$B$7*(BK202-INDEX(BK:BK,IFERROR(MATCH($B202-Annex!$B$9/60,$B:$B),2)))/(60*($B202-INDEX($B:$B,IFERROR(MATCH($B202-Annex!$B$9/60,$B:$B),2)))))/Annex!$B$8)/1000,IF(Data!$B$2="",0,"-"))</f>
        <v>89.408354129920099</v>
      </c>
      <c r="BF202" s="50">
        <f>IFERROR((5.670373*10^-8*(BL202+273.15)^4+((Annex!$B$5+Annex!$B$6)*(BL202-U202)+Annex!$B$7*(BL202-INDEX(BL:BL,IFERROR(MATCH($B202-Annex!$B$9/60,$B:$B),2)))/(60*($B202-INDEX($B:$B,IFERROR(MATCH($B202-Annex!$B$9/60,$B:$B),2)))))/Annex!$B$8)/1000,IF(Data!$B$2="",0,"-"))</f>
        <v>18.257833386482066</v>
      </c>
      <c r="BG202" s="50">
        <f>IFERROR((5.670373*10^-8*(BM202+273.15)^4+((Annex!$B$5+Annex!$B$6)*(BM202-X202)+Annex!$B$7*(BM202-INDEX(BM:BM,IFERROR(MATCH($B202-Annex!$B$9/60,$B:$B),2)))/(60*($B202-INDEX($B:$B,IFERROR(MATCH($B202-Annex!$B$9/60,$B:$B),2)))))/Annex!$B$8)/1000,IF(Data!$B$2="",0,"-"))</f>
        <v>-2.2274999999999997E+36</v>
      </c>
      <c r="BH202" s="50">
        <f>IFERROR((5.670373*10^-8*(BN202+273.15)^4+((Annex!$B$5+Annex!$B$6)*(BN202-AA202)+Annex!$B$7*(BN202-INDEX(BN:BN,IFERROR(MATCH($B202-Annex!$B$9/60,$B:$B),2)))/(60*($B202-INDEX($B:$B,IFERROR(MATCH($B202-Annex!$B$9/60,$B:$B),2)))))/Annex!$B$8)/1000,IF(Data!$B$2="",0,"-"))</f>
        <v>-2.2274999999999997E+36</v>
      </c>
      <c r="BI202" s="20">
        <v>9.8999999999999993E+37</v>
      </c>
      <c r="BJ202" s="20">
        <v>720.625</v>
      </c>
      <c r="BK202" s="20">
        <v>515.94500000000005</v>
      </c>
      <c r="BL202" s="20">
        <v>353.02699999999999</v>
      </c>
      <c r="BM202" s="20">
        <v>722.125</v>
      </c>
      <c r="BN202" s="20">
        <v>674.56</v>
      </c>
    </row>
    <row r="203" spans="1:66" x14ac:dyDescent="0.3">
      <c r="A203" s="5">
        <v>202</v>
      </c>
      <c r="B203" s="19">
        <v>17.85933333565481</v>
      </c>
      <c r="C203" s="20">
        <v>161.91725400000001</v>
      </c>
      <c r="D203" s="20">
        <v>162.323464</v>
      </c>
      <c r="E203" s="20">
        <v>214.91257999999999</v>
      </c>
      <c r="F203" s="49">
        <f>IFERROR(SUM(C203:E203),IF(Data!$B$2="",0,"-"))</f>
        <v>539.15329799999995</v>
      </c>
      <c r="G203" s="50">
        <f>IFERROR(F203-Annex!$B$10,IF(Data!$B$2="",0,"-"))</f>
        <v>112.54529799999995</v>
      </c>
      <c r="H203" s="50">
        <f>IFERROR(AVERAGE(INDEX(G:G,IFERROR(MATCH($B203-Annex!$B$12/60,$B:$B),2)):G203),IF(Data!$B$2="",0,"-"))</f>
        <v>112.67323171428572</v>
      </c>
      <c r="I203" s="50">
        <f>IFERROR(-14000*(G203-INDEX(G:G,IFERROR(MATCH($B203-Annex!$B$11/60,$B:$B),2)))/(60*($B203-INDEX($B:$B,IFERROR(MATCH($B203-Annex!$B$11/60,$B:$B),2)))),IF(Data!$B$2="",0,"-"))</f>
        <v>247.92711340497826</v>
      </c>
      <c r="J203" s="50">
        <f>IFERROR(-14000*(H203-INDEX(H:H,IFERROR(MATCH($B203-Annex!$B$13/60,$B:$B),2)))/(60*($B203-INDEX($B:$B,IFERROR(MATCH($B203-Annex!$B$13/60,$B:$B),2)))),IF(Data!$B$2="",0,"-"))</f>
        <v>180.10020300670666</v>
      </c>
      <c r="K203" s="20">
        <v>1913.3172500000001</v>
      </c>
      <c r="L203" s="20">
        <v>67.634</v>
      </c>
      <c r="M203" s="20">
        <v>201.15899999999999</v>
      </c>
      <c r="N203" s="20">
        <v>346.17200000000003</v>
      </c>
      <c r="O203" s="20">
        <v>-58.356000000000002</v>
      </c>
      <c r="P203" s="20">
        <v>391.39699999999999</v>
      </c>
      <c r="Q203" s="20">
        <v>47.281999999999996</v>
      </c>
      <c r="R203" s="20">
        <v>6.3949999999999996</v>
      </c>
      <c r="S203" s="20">
        <v>-23.6</v>
      </c>
      <c r="T203" s="20">
        <v>64.95</v>
      </c>
      <c r="U203" s="20">
        <v>25.366</v>
      </c>
      <c r="V203" s="20">
        <v>216.46799999999999</v>
      </c>
      <c r="W203" s="20">
        <v>510.99799999999999</v>
      </c>
      <c r="X203" s="20">
        <v>9.8999999999999993E+37</v>
      </c>
      <c r="Y203" s="20">
        <v>124.086</v>
      </c>
      <c r="Z203" s="20">
        <v>738.85900000000004</v>
      </c>
      <c r="AA203" s="20">
        <v>9.8999999999999993E+37</v>
      </c>
      <c r="AB203" s="20">
        <v>-103.733</v>
      </c>
      <c r="AC203" s="20">
        <v>380.15800000000002</v>
      </c>
      <c r="AD203" s="20">
        <v>418.34800000000001</v>
      </c>
      <c r="AE203" s="20">
        <v>177.02500000000001</v>
      </c>
      <c r="AF203" s="20">
        <v>-166.82499999999999</v>
      </c>
      <c r="AG203" s="20">
        <v>271.63900000000001</v>
      </c>
      <c r="AH203" s="50">
        <f>IFERROR(AVERAGE(INDEX(AL:AL,IFERROR(MATCH($B203-Annex!$B$4/60,$B:$B),2)):AL203),IF(Data!$B$2="",0,"-"))</f>
        <v>9.6936424181144751</v>
      </c>
      <c r="AI203" s="50">
        <f>IFERROR(AVERAGE(INDEX(AM:AM,IFERROR(MATCH($B203-Annex!$B$4/60,$B:$B),2)):AM203),IF(Data!$B$2="",0,"-"))</f>
        <v>-6.3642857142857137E+35</v>
      </c>
      <c r="AJ203" s="50">
        <f>IFERROR(AVERAGE(INDEX(AN:AN,IFERROR(MATCH($B203-Annex!$B$4/60,$B:$B),2)):AN203),IF(Data!$B$2="",0,"-"))</f>
        <v>-3.1821428571428569E+35</v>
      </c>
      <c r="AK203" s="50">
        <f>IFERROR(AVERAGE(INDEX(AO:AO,IFERROR(MATCH($B203-Annex!$B$4/60,$B:$B),2)):AO203),IF(Data!$B$2="",0,"-"))</f>
        <v>7.7813395414453246E+140</v>
      </c>
      <c r="AL203" s="50">
        <f>IFERROR((5.670373*10^-8*(AP203+273.15)^4+((Annex!$B$5+Annex!$B$6)*(AP203-L203)+Annex!$B$7*(AP203-INDEX(AP:AP,IFERROR(MATCH($B203-Annex!$B$9/60,$B:$B),2)))/(60*($B203-INDEX($B:$B,IFERROR(MATCH($B203-Annex!$B$9/60,$B:$B),2)))))/Annex!$B$8)/1000,IF(Data!$B$2="",0,"-"))</f>
        <v>8.8121261825538255</v>
      </c>
      <c r="AM203" s="50">
        <f>IFERROR((5.670373*10^-8*(AQ203+273.15)^4+((Annex!$B$5+Annex!$B$6)*(AQ203-O203)+Annex!$B$7*(AQ203-INDEX(AQ:AQ,IFERROR(MATCH($B203-Annex!$B$9/60,$B:$B),2)))/(60*($B203-INDEX($B:$B,IFERROR(MATCH($B203-Annex!$B$9/60,$B:$B),2)))))/Annex!$B$8)/1000,IF(Data!$B$2="",0,"-"))</f>
        <v>-27.407265075058444</v>
      </c>
      <c r="AN203" s="50">
        <f>IFERROR((5.670373*10^-8*(AR203+273.15)^4+((Annex!$B$5+Annex!$B$6)*(AR203-R203)+Annex!$B$7*(AR203-INDEX(AR:AR,IFERROR(MATCH($B203-Annex!$B$9/60,$B:$B),2)))/(60*($B203-INDEX($B:$B,IFERROR(MATCH($B203-Annex!$B$9/60,$B:$B),2)))))/Annex!$B$8)/1000,IF(Data!$B$2="",0,"-"))</f>
        <v>12.789431780963456</v>
      </c>
      <c r="AO203" s="50">
        <f>IFERROR((5.670373*10^-8*(AS203+273.15)^4+((Annex!$B$5+Annex!$B$6)*(AS203-U203)+Annex!$B$7*(AS203-INDEX(AS:AS,IFERROR(MATCH($B203-Annex!$B$9/60,$B:$B),2)))/(60*($B203-INDEX($B:$B,IFERROR(MATCH($B203-Annex!$B$9/60,$B:$B),2)))))/Annex!$B$8)/1000,IF(Data!$B$2="",0,"-"))</f>
        <v>29.282855332553186</v>
      </c>
      <c r="AP203" s="20">
        <v>346.51100000000002</v>
      </c>
      <c r="AQ203" s="20">
        <v>316.95400000000001</v>
      </c>
      <c r="AR203" s="20">
        <v>101.587</v>
      </c>
      <c r="AS203" s="20">
        <v>143.08199999999999</v>
      </c>
      <c r="AT203" s="20">
        <v>23.646000000000001</v>
      </c>
      <c r="AU203" s="20">
        <v>56.86</v>
      </c>
      <c r="AV203" s="20">
        <v>62.265000000000001</v>
      </c>
      <c r="AW203" s="50">
        <f>IFERROR(AVERAGE(INDEX(BC:BC,IFERROR(MATCH($B203-Annex!$B$4/60,$B:$B),2)):BC203),IF(Data!$B$2="",0,"-"))</f>
        <v>5.4469376790117275E+141</v>
      </c>
      <c r="AX203" s="50">
        <f>IFERROR(AVERAGE(INDEX(BD:BD,IFERROR(MATCH($B203-Annex!$B$4/60,$B:$B),2)):BD203),IF(Data!$B$2="",0,"-"))</f>
        <v>-6.3642857142857137E+35</v>
      </c>
      <c r="AY203" s="50">
        <f>IFERROR(AVERAGE(INDEX(BE:BE,IFERROR(MATCH($B203-Annex!$B$4/60,$B:$B),2)):BE203),IF(Data!$B$2="",0,"-"))</f>
        <v>-3.1821428571428569E+35</v>
      </c>
      <c r="AZ203" s="50">
        <f>IFERROR(AVERAGE(INDEX(BF:BF,IFERROR(MATCH($B203-Annex!$B$4/60,$B:$B),2)):BF203),IF(Data!$B$2="",0,"-"))</f>
        <v>12.754836625627261</v>
      </c>
      <c r="BA203" s="50">
        <f>IFERROR(AVERAGE(INDEX(BG:BG,IFERROR(MATCH($B203-Annex!$B$4/60,$B:$B),2)):BG203),IF(Data!$B$2="",0,"-"))</f>
        <v>-2.2274999999999997E+36</v>
      </c>
      <c r="BB203" s="50">
        <f>IFERROR(AVERAGE(INDEX(BH:BH,IFERROR(MATCH($B203-Annex!$B$4/60,$B:$B),2)):BH203),IF(Data!$B$2="",0,"-"))</f>
        <v>-1.9092857142857139E+36</v>
      </c>
      <c r="BC203" s="50">
        <f>IFERROR((5.670373*10^-8*(BI203+273.15)^4+((Annex!$B$5+Annex!$B$6)*(BI203-L203)+Annex!$B$7*(BI203-INDEX(BI:BI,IFERROR(MATCH($B203-Annex!$B$9/60,$B:$B),2)))/(60*($B203-INDEX($B:$B,IFERROR(MATCH($B203-Annex!$B$9/60,$B:$B),2)))))/Annex!$B$8)/1000,IF(Data!$B$2="",0,"-"))</f>
        <v>5.4469376790117275E+141</v>
      </c>
      <c r="BD203" s="50">
        <f>IFERROR((5.670373*10^-8*(BJ203+273.15)^4+((Annex!$B$5+Annex!$B$6)*(BJ203-O203)+Annex!$B$7*(BJ203-INDEX(BJ:BJ,IFERROR(MATCH($B203-Annex!$B$9/60,$B:$B),2)))/(60*($B203-INDEX($B:$B,IFERROR(MATCH($B203-Annex!$B$9/60,$B:$B),2)))))/Annex!$B$8)/1000,IF(Data!$B$2="",0,"-"))</f>
        <v>86.098205827814553</v>
      </c>
      <c r="BE203" s="50">
        <f>IFERROR((5.670373*10^-8*(BK203+273.15)^4+((Annex!$B$5+Annex!$B$6)*(BK203-R203)+Annex!$B$7*(BK203-INDEX(BK:BK,IFERROR(MATCH($B203-Annex!$B$9/60,$B:$B),2)))/(60*($B203-INDEX($B:$B,IFERROR(MATCH($B203-Annex!$B$9/60,$B:$B),2)))))/Annex!$B$8)/1000,IF(Data!$B$2="",0,"-"))</f>
        <v>-7.9691700977178135</v>
      </c>
      <c r="BF203" s="50">
        <f>IFERROR((5.670373*10^-8*(BL203+273.15)^4+((Annex!$B$5+Annex!$B$6)*(BL203-U203)+Annex!$B$7*(BL203-INDEX(BL:BL,IFERROR(MATCH($B203-Annex!$B$9/60,$B:$B),2)))/(60*($B203-INDEX($B:$B,IFERROR(MATCH($B203-Annex!$B$9/60,$B:$B),2)))))/Annex!$B$8)/1000,IF(Data!$B$2="",0,"-"))</f>
        <v>44.789245228952524</v>
      </c>
      <c r="BG203" s="50">
        <f>IFERROR((5.670373*10^-8*(BM203+273.15)^4+((Annex!$B$5+Annex!$B$6)*(BM203-X203)+Annex!$B$7*(BM203-INDEX(BM:BM,IFERROR(MATCH($B203-Annex!$B$9/60,$B:$B),2)))/(60*($B203-INDEX($B:$B,IFERROR(MATCH($B203-Annex!$B$9/60,$B:$B),2)))))/Annex!$B$8)/1000,IF(Data!$B$2="",0,"-"))</f>
        <v>-2.2274999999999997E+36</v>
      </c>
      <c r="BH203" s="50">
        <f>IFERROR((5.670373*10^-8*(BN203+273.15)^4+((Annex!$B$5+Annex!$B$6)*(BN203-AA203)+Annex!$B$7*(BN203-INDEX(BN:BN,IFERROR(MATCH($B203-Annex!$B$9/60,$B:$B),2)))/(60*($B203-INDEX($B:$B,IFERROR(MATCH($B203-Annex!$B$9/60,$B:$B),2)))))/Annex!$B$8)/1000,IF(Data!$B$2="",0,"-"))</f>
        <v>-2.2274999999999997E+36</v>
      </c>
      <c r="BI203" s="20">
        <v>9.8999999999999993E+37</v>
      </c>
      <c r="BJ203" s="20">
        <v>696.17600000000004</v>
      </c>
      <c r="BK203" s="20">
        <v>384.73099999999999</v>
      </c>
      <c r="BL203" s="20">
        <v>380.49599999999998</v>
      </c>
      <c r="BM203" s="20">
        <v>757.41300000000001</v>
      </c>
      <c r="BN203" s="20">
        <v>630.48099999999999</v>
      </c>
    </row>
    <row r="204" spans="1:66" x14ac:dyDescent="0.3">
      <c r="A204" s="5">
        <v>203</v>
      </c>
      <c r="B204" s="19">
        <v>17.942666667513549</v>
      </c>
      <c r="C204" s="20">
        <v>161.87249800000001</v>
      </c>
      <c r="D204" s="20">
        <v>162.26890800000001</v>
      </c>
      <c r="E204" s="20">
        <v>214.934583</v>
      </c>
      <c r="F204" s="49">
        <f>IFERROR(SUM(C204:E204),IF(Data!$B$2="",0,"-"))</f>
        <v>539.07598900000005</v>
      </c>
      <c r="G204" s="50">
        <f>IFERROR(F204-Annex!$B$10,IF(Data!$B$2="",0,"-"))</f>
        <v>112.46798900000005</v>
      </c>
      <c r="H204" s="50">
        <f>IFERROR(AVERAGE(INDEX(G:G,IFERROR(MATCH($B204-Annex!$B$12/60,$B:$B),2)):G204),IF(Data!$B$2="",0,"-"))</f>
        <v>112.61825514285715</v>
      </c>
      <c r="I204" s="50">
        <f>IFERROR(-14000*(G204-INDEX(G:G,IFERROR(MATCH($B204-Annex!$B$11/60,$B:$B),2)))/(60*($B204-INDEX($B:$B,IFERROR(MATCH($B204-Annex!$B$11/60,$B:$B),2)))),IF(Data!$B$2="",0,"-"))</f>
        <v>229.21450207503099</v>
      </c>
      <c r="J204" s="50">
        <f>IFERROR(-14000*(H204-INDEX(H:H,IFERROR(MATCH($B204-Annex!$B$13/60,$B:$B),2)))/(60*($B204-INDEX($B:$B,IFERROR(MATCH($B204-Annex!$B$13/60,$B:$B),2)))),IF(Data!$B$2="",0,"-"))</f>
        <v>188.0665102355737</v>
      </c>
      <c r="K204" s="20">
        <v>1496.5318600000001</v>
      </c>
      <c r="L204" s="20">
        <v>68.198999999999998</v>
      </c>
      <c r="M204" s="20">
        <v>292.91500000000002</v>
      </c>
      <c r="N204" s="20">
        <v>-16.611000000000001</v>
      </c>
      <c r="O204" s="20">
        <v>26.751999999999999</v>
      </c>
      <c r="P204" s="20">
        <v>-48.85</v>
      </c>
      <c r="Q204" s="20">
        <v>187.37799999999999</v>
      </c>
      <c r="R204" s="20">
        <v>-142.809</v>
      </c>
      <c r="S204" s="20">
        <v>375.59300000000002</v>
      </c>
      <c r="T204" s="20">
        <v>192.90899999999999</v>
      </c>
      <c r="U204" s="20">
        <v>-40.182000000000002</v>
      </c>
      <c r="V204" s="20">
        <v>9.8999999999999993E+37</v>
      </c>
      <c r="W204" s="20">
        <v>142.51900000000001</v>
      </c>
      <c r="X204" s="20">
        <v>9.8999999999999993E+37</v>
      </c>
      <c r="Y204" s="20">
        <v>340.17700000000002</v>
      </c>
      <c r="Z204" s="20">
        <v>1259.8320000000001</v>
      </c>
      <c r="AA204" s="20">
        <v>9.8999999999999993E+37</v>
      </c>
      <c r="AB204" s="20">
        <v>149.91300000000001</v>
      </c>
      <c r="AC204" s="20">
        <v>7.2</v>
      </c>
      <c r="AD204" s="20">
        <v>-143.292</v>
      </c>
      <c r="AE204" s="20">
        <v>260.28199999999998</v>
      </c>
      <c r="AF204" s="20">
        <v>345.221</v>
      </c>
      <c r="AG204" s="20">
        <v>437.238</v>
      </c>
      <c r="AH204" s="50">
        <f>IFERROR(AVERAGE(INDEX(AL:AL,IFERROR(MATCH($B204-Annex!$B$4/60,$B:$B),2)):AL204),IF(Data!$B$2="",0,"-"))</f>
        <v>9.384255115337643</v>
      </c>
      <c r="AI204" s="50">
        <f>IFERROR(AVERAGE(INDEX(AM:AM,IFERROR(MATCH($B204-Annex!$B$4/60,$B:$B),2)):AM204),IF(Data!$B$2="",0,"-"))</f>
        <v>-6.3642857142857137E+35</v>
      </c>
      <c r="AJ204" s="50">
        <f>IFERROR(AVERAGE(INDEX(AN:AN,IFERROR(MATCH($B204-Annex!$B$4/60,$B:$B),2)):AN204),IF(Data!$B$2="",0,"-"))</f>
        <v>-6.2296040114904496</v>
      </c>
      <c r="AK204" s="50">
        <f>IFERROR(AVERAGE(INDEX(AO:AO,IFERROR(MATCH($B204-Annex!$B$4/60,$B:$B),2)):AO204),IF(Data!$B$2="",0,"-"))</f>
        <v>-7.0579848617807603E+36</v>
      </c>
      <c r="AL204" s="50">
        <f>IFERROR((5.670373*10^-8*(AP204+273.15)^4+((Annex!$B$5+Annex!$B$6)*(AP204-L204)+Annex!$B$7*(AP204-INDEX(AP:AP,IFERROR(MATCH($B204-Annex!$B$9/60,$B:$B),2)))/(60*($B204-INDEX($B:$B,IFERROR(MATCH($B204-Annex!$B$9/60,$B:$B),2)))))/Annex!$B$8)/1000,IF(Data!$B$2="",0,"-"))</f>
        <v>8.5772307821996723</v>
      </c>
      <c r="AM204" s="50">
        <f>IFERROR((5.670373*10^-8*(AQ204+273.15)^4+((Annex!$B$5+Annex!$B$6)*(AQ204-O204)+Annex!$B$7*(AQ204-INDEX(AQ:AQ,IFERROR(MATCH($B204-Annex!$B$9/60,$B:$B),2)))/(60*($B204-INDEX($B:$B,IFERROR(MATCH($B204-Annex!$B$9/60,$B:$B),2)))))/Annex!$B$8)/1000,IF(Data!$B$2="",0,"-"))</f>
        <v>-121.85768236842772</v>
      </c>
      <c r="AN204" s="50">
        <f>IFERROR((5.670373*10^-8*(AR204+273.15)^4+((Annex!$B$5+Annex!$B$6)*(AR204-R204)+Annex!$B$7*(AR204-INDEX(AR:AR,IFERROR(MATCH($B204-Annex!$B$9/60,$B:$B),2)))/(60*($B204-INDEX($B:$B,IFERROR(MATCH($B204-Annex!$B$9/60,$B:$B),2)))))/Annex!$B$8)/1000,IF(Data!$B$2="",0,"-"))</f>
        <v>68.687734664438707</v>
      </c>
      <c r="AO204" s="50">
        <f>IFERROR((5.670373*10^-8*(AS204+273.15)^4+((Annex!$B$5+Annex!$B$6)*(AS204-U204)+Annex!$B$7*(AS204-INDEX(AS:AS,IFERROR(MATCH($B204-Annex!$B$9/60,$B:$B),2)))/(60*($B204-INDEX($B:$B,IFERROR(MATCH($B204-Annex!$B$9/60,$B:$B),2)))))/Annex!$B$8)/1000,IF(Data!$B$2="",0,"-"))</f>
        <v>-52.230586077706306</v>
      </c>
      <c r="AP204" s="20">
        <v>341.18</v>
      </c>
      <c r="AQ204" s="20">
        <v>143.328</v>
      </c>
      <c r="AR204" s="20">
        <v>186.702</v>
      </c>
      <c r="AS204" s="20">
        <v>95.057000000000002</v>
      </c>
      <c r="AT204" s="20">
        <v>23.664000000000001</v>
      </c>
      <c r="AU204" s="20">
        <v>57.238</v>
      </c>
      <c r="AV204" s="20">
        <v>178.28800000000001</v>
      </c>
      <c r="AW204" s="50">
        <f>IFERROR(AVERAGE(INDEX(BC:BC,IFERROR(MATCH($B204-Annex!$B$4/60,$B:$B),2)):BC204),IF(Data!$B$2="",0,"-"))</f>
        <v>5.4469376790117275E+141</v>
      </c>
      <c r="AX204" s="50">
        <f>IFERROR(AVERAGE(INDEX(BD:BD,IFERROR(MATCH($B204-Annex!$B$4/60,$B:$B),2)):BD204),IF(Data!$B$2="",0,"-"))</f>
        <v>-6.3642857142857137E+35</v>
      </c>
      <c r="AY204" s="50">
        <f>IFERROR(AVERAGE(INDEX(BE:BE,IFERROR(MATCH($B204-Annex!$B$4/60,$B:$B),2)):BE204),IF(Data!$B$2="",0,"-"))</f>
        <v>43.335179340758692</v>
      </c>
      <c r="AZ204" s="50">
        <f>IFERROR(AVERAGE(INDEX(BF:BF,IFERROR(MATCH($B204-Annex!$B$4/60,$B:$B),2)):BF204),IF(Data!$B$2="",0,"-"))</f>
        <v>4.6137361077895251</v>
      </c>
      <c r="BA204" s="50">
        <f>IFERROR(AVERAGE(INDEX(BG:BG,IFERROR(MATCH($B204-Annex!$B$4/60,$B:$B),2)):BG204),IF(Data!$B$2="",0,"-"))</f>
        <v>-2.2274999999999997E+36</v>
      </c>
      <c r="BB204" s="50">
        <f>IFERROR(AVERAGE(INDEX(BH:BH,IFERROR(MATCH($B204-Annex!$B$4/60,$B:$B),2)):BH204),IF(Data!$B$2="",0,"-"))</f>
        <v>-1.9092857142857139E+36</v>
      </c>
      <c r="BC204" s="50">
        <f>IFERROR((5.670373*10^-8*(BI204+273.15)^4+((Annex!$B$5+Annex!$B$6)*(BI204-L204)+Annex!$B$7*(BI204-INDEX(BI:BI,IFERROR(MATCH($B204-Annex!$B$9/60,$B:$B),2)))/(60*($B204-INDEX($B:$B,IFERROR(MATCH($B204-Annex!$B$9/60,$B:$B),2)))))/Annex!$B$8)/1000,IF(Data!$B$2="",0,"-"))</f>
        <v>5.4469376790117275E+141</v>
      </c>
      <c r="BD204" s="50">
        <f>IFERROR((5.670373*10^-8*(BJ204+273.15)^4+((Annex!$B$5+Annex!$B$6)*(BJ204-O204)+Annex!$B$7*(BJ204-INDEX(BJ:BJ,IFERROR(MATCH($B204-Annex!$B$9/60,$B:$B),2)))/(60*($B204-INDEX($B:$B,IFERROR(MATCH($B204-Annex!$B$9/60,$B:$B),2)))))/Annex!$B$8)/1000,IF(Data!$B$2="",0,"-"))</f>
        <v>135.83828075341805</v>
      </c>
      <c r="BE204" s="50">
        <f>IFERROR((5.670373*10^-8*(BK204+273.15)^4+((Annex!$B$5+Annex!$B$6)*(BK204-R204)+Annex!$B$7*(BK204-INDEX(BK:BK,IFERROR(MATCH($B204-Annex!$B$9/60,$B:$B),2)))/(60*($B204-INDEX($B:$B,IFERROR(MATCH($B204-Annex!$B$9/60,$B:$B),2)))))/Annex!$B$8)/1000,IF(Data!$B$2="",0,"-"))</f>
        <v>29.723765711665727</v>
      </c>
      <c r="BF204" s="50">
        <f>IFERROR((5.670373*10^-8*(BL204+273.15)^4+((Annex!$B$5+Annex!$B$6)*(BL204-U204)+Annex!$B$7*(BL204-INDEX(BL:BL,IFERROR(MATCH($B204-Annex!$B$9/60,$B:$B),2)))/(60*($B204-INDEX($B:$B,IFERROR(MATCH($B204-Annex!$B$9/60,$B:$B),2)))))/Annex!$B$8)/1000,IF(Data!$B$2="",0,"-"))</f>
        <v>85.416879499159606</v>
      </c>
      <c r="BG204" s="50">
        <f>IFERROR((5.670373*10^-8*(BM204+273.15)^4+((Annex!$B$5+Annex!$B$6)*(BM204-X204)+Annex!$B$7*(BM204-INDEX(BM:BM,IFERROR(MATCH($B204-Annex!$B$9/60,$B:$B),2)))/(60*($B204-INDEX($B:$B,IFERROR(MATCH($B204-Annex!$B$9/60,$B:$B),2)))))/Annex!$B$8)/1000,IF(Data!$B$2="",0,"-"))</f>
        <v>-2.2274999999999997E+36</v>
      </c>
      <c r="BH204" s="50">
        <f>IFERROR((5.670373*10^-8*(BN204+273.15)^4+((Annex!$B$5+Annex!$B$6)*(BN204-AA204)+Annex!$B$7*(BN204-INDEX(BN:BN,IFERROR(MATCH($B204-Annex!$B$9/60,$B:$B),2)))/(60*($B204-INDEX($B:$B,IFERROR(MATCH($B204-Annex!$B$9/60,$B:$B),2)))))/Annex!$B$8)/1000,IF(Data!$B$2="",0,"-"))</f>
        <v>-2.2274999999999997E+36</v>
      </c>
      <c r="BI204" s="20">
        <v>9.8999999999999993E+37</v>
      </c>
      <c r="BJ204" s="20">
        <v>804.50699999999995</v>
      </c>
      <c r="BK204" s="20">
        <v>504.71300000000002</v>
      </c>
      <c r="BL204" s="20">
        <v>467.17899999999997</v>
      </c>
      <c r="BM204" s="20">
        <v>846.47299999999996</v>
      </c>
      <c r="BN204" s="20">
        <v>506.85199999999998</v>
      </c>
    </row>
    <row r="205" spans="1:66" x14ac:dyDescent="0.3">
      <c r="A205" s="5">
        <v>204</v>
      </c>
      <c r="B205" s="19">
        <v>18.034666667226702</v>
      </c>
      <c r="C205" s="20">
        <v>161.82531</v>
      </c>
      <c r="D205" s="20">
        <v>162.315326</v>
      </c>
      <c r="E205" s="20">
        <v>214.88813999999999</v>
      </c>
      <c r="F205" s="49">
        <f>IFERROR(SUM(C205:E205),IF(Data!$B$2="",0,"-"))</f>
        <v>539.02877599999999</v>
      </c>
      <c r="G205" s="50">
        <f>IFERROR(F205-Annex!$B$10,IF(Data!$B$2="",0,"-"))</f>
        <v>112.42077599999999</v>
      </c>
      <c r="H205" s="50">
        <f>IFERROR(AVERAGE(INDEX(G:G,IFERROR(MATCH($B205-Annex!$B$12/60,$B:$B),2)):G205),IF(Data!$B$2="",0,"-"))</f>
        <v>112.57559957142855</v>
      </c>
      <c r="I205" s="50">
        <f>IFERROR(-14000*(G205-INDEX(G:G,IFERROR(MATCH($B205-Annex!$B$11/60,$B:$B),2)))/(60*($B205-INDEX($B:$B,IFERROR(MATCH($B205-Annex!$B$11/60,$B:$B),2)))),IF(Data!$B$2="",0,"-"))</f>
        <v>243.28998260714613</v>
      </c>
      <c r="J205" s="50">
        <f>IFERROR(-14000*(H205-INDEX(H:H,IFERROR(MATCH($B205-Annex!$B$13/60,$B:$B),2)))/(60*($B205-INDEX($B:$B,IFERROR(MATCH($B205-Annex!$B$13/60,$B:$B),2)))),IF(Data!$B$2="",0,"-"))</f>
        <v>203.41878401557619</v>
      </c>
      <c r="K205" s="20">
        <v>1342.2766200000001</v>
      </c>
      <c r="L205" s="20">
        <v>67.975999999999999</v>
      </c>
      <c r="M205" s="20">
        <v>1203.723</v>
      </c>
      <c r="N205" s="20">
        <v>-13.53</v>
      </c>
      <c r="O205" s="20">
        <v>142.06100000000001</v>
      </c>
      <c r="P205" s="20">
        <v>-175.95699999999999</v>
      </c>
      <c r="Q205" s="20">
        <v>89.983999999999995</v>
      </c>
      <c r="R205" s="20">
        <v>-16.556000000000001</v>
      </c>
      <c r="S205" s="20">
        <v>517.18100000000004</v>
      </c>
      <c r="T205" s="20">
        <v>456.947</v>
      </c>
      <c r="U205" s="20">
        <v>-63.99</v>
      </c>
      <c r="V205" s="20">
        <v>9.8999999999999993E+37</v>
      </c>
      <c r="W205" s="20">
        <v>9.8999999999999993E+37</v>
      </c>
      <c r="X205" s="20">
        <v>9.8999999999999993E+37</v>
      </c>
      <c r="Y205" s="20">
        <v>118.2</v>
      </c>
      <c r="Z205" s="20">
        <v>9.8999999999999993E+37</v>
      </c>
      <c r="AA205" s="20">
        <v>9.8999999999999993E+37</v>
      </c>
      <c r="AB205" s="20">
        <v>466.84500000000003</v>
      </c>
      <c r="AC205" s="20">
        <v>-58.619</v>
      </c>
      <c r="AD205" s="20">
        <v>9.8999999999999993E+37</v>
      </c>
      <c r="AE205" s="20">
        <v>63.941000000000003</v>
      </c>
      <c r="AF205" s="20">
        <v>477.49099999999999</v>
      </c>
      <c r="AG205" s="20">
        <v>700.55100000000004</v>
      </c>
      <c r="AH205" s="50">
        <f>IFERROR(AVERAGE(INDEX(AL:AL,IFERROR(MATCH($B205-Annex!$B$4/60,$B:$B),2)):AL205),IF(Data!$B$2="",0,"-"))</f>
        <v>9.0898153359505223</v>
      </c>
      <c r="AI205" s="50">
        <f>IFERROR(AVERAGE(INDEX(AM:AM,IFERROR(MATCH($B205-Annex!$B$4/60,$B:$B),2)):AM205),IF(Data!$B$2="",0,"-"))</f>
        <v>-6.3642857142857137E+35</v>
      </c>
      <c r="AJ205" s="50">
        <f>IFERROR(AVERAGE(INDEX(AN:AN,IFERROR(MATCH($B205-Annex!$B$4/60,$B:$B),2)):AN205),IF(Data!$B$2="",0,"-"))</f>
        <v>-2.4402213145502896</v>
      </c>
      <c r="AK205" s="50">
        <f>IFERROR(AVERAGE(INDEX(AO:AO,IFERROR(MATCH($B205-Annex!$B$4/60,$B:$B),2)):AO205),IF(Data!$B$2="",0,"-"))</f>
        <v>-7.0579848617807603E+36</v>
      </c>
      <c r="AL205" s="50">
        <f>IFERROR((5.670373*10^-8*(AP205+273.15)^4+((Annex!$B$5+Annex!$B$6)*(AP205-L205)+Annex!$B$7*(AP205-INDEX(AP:AP,IFERROR(MATCH($B205-Annex!$B$9/60,$B:$B),2)))/(60*($B205-INDEX($B:$B,IFERROR(MATCH($B205-Annex!$B$9/60,$B:$B),2)))))/Annex!$B$8)/1000,IF(Data!$B$2="",0,"-"))</f>
        <v>8.2774595018614008</v>
      </c>
      <c r="AM205" s="50">
        <f>IFERROR((5.670373*10^-8*(AQ205+273.15)^4+((Annex!$B$5+Annex!$B$6)*(AQ205-O205)+Annex!$B$7*(AQ205-INDEX(AQ:AQ,IFERROR(MATCH($B205-Annex!$B$9/60,$B:$B),2)))/(60*($B205-INDEX($B:$B,IFERROR(MATCH($B205-Annex!$B$9/60,$B:$B),2)))))/Annex!$B$8)/1000,IF(Data!$B$2="",0,"-"))</f>
        <v>-108.34656134803284</v>
      </c>
      <c r="AN205" s="50">
        <f>IFERROR((5.670373*10^-8*(AR205+273.15)^4+((Annex!$B$5+Annex!$B$6)*(AR205-R205)+Annex!$B$7*(AR205-INDEX(AR:AR,IFERROR(MATCH($B205-Annex!$B$9/60,$B:$B),2)))/(60*($B205-INDEX($B:$B,IFERROR(MATCH($B205-Annex!$B$9/60,$B:$B),2)))))/Annex!$B$8)/1000,IF(Data!$B$2="",0,"-"))</f>
        <v>45.055164038441703</v>
      </c>
      <c r="AO205" s="50">
        <f>IFERROR((5.670373*10^-8*(AS205+273.15)^4+((Annex!$B$5+Annex!$B$6)*(AS205-U205)+Annex!$B$7*(AS205-INDEX(AS:AS,IFERROR(MATCH($B205-Annex!$B$9/60,$B:$B),2)))/(60*($B205-INDEX($B:$B,IFERROR(MATCH($B205-Annex!$B$9/60,$B:$B),2)))))/Annex!$B$8)/1000,IF(Data!$B$2="",0,"-"))</f>
        <v>91.215500984867958</v>
      </c>
      <c r="AP205" s="20">
        <v>335.45</v>
      </c>
      <c r="AQ205" s="20">
        <v>99.570999999999998</v>
      </c>
      <c r="AR205" s="20">
        <v>178.35900000000001</v>
      </c>
      <c r="AS205" s="20">
        <v>297.512</v>
      </c>
      <c r="AT205" s="20">
        <v>23.751000000000001</v>
      </c>
      <c r="AU205" s="20">
        <v>57.598999999999997</v>
      </c>
      <c r="AV205" s="20">
        <v>183.251</v>
      </c>
      <c r="AW205" s="50">
        <f>IFERROR(AVERAGE(INDEX(BC:BC,IFERROR(MATCH($B205-Annex!$B$4/60,$B:$B),2)):BC205),IF(Data!$B$2="",0,"-"))</f>
        <v>5.4469376790117275E+141</v>
      </c>
      <c r="AX205" s="50">
        <f>IFERROR(AVERAGE(INDEX(BD:BD,IFERROR(MATCH($B205-Annex!$B$4/60,$B:$B),2)):BD205),IF(Data!$B$2="",0,"-"))</f>
        <v>-6.3642857142857137E+35</v>
      </c>
      <c r="AY205" s="50">
        <f>IFERROR(AVERAGE(INDEX(BE:BE,IFERROR(MATCH($B205-Annex!$B$4/60,$B:$B),2)):BE205),IF(Data!$B$2="",0,"-"))</f>
        <v>46.140989782126844</v>
      </c>
      <c r="AZ205" s="50">
        <f>IFERROR(AVERAGE(INDEX(BF:BF,IFERROR(MATCH($B205-Annex!$B$4/60,$B:$B),2)):BF205),IF(Data!$B$2="",0,"-"))</f>
        <v>-7.552528709930022</v>
      </c>
      <c r="BA205" s="50">
        <f>IFERROR(AVERAGE(INDEX(BG:BG,IFERROR(MATCH($B205-Annex!$B$4/60,$B:$B),2)):BG205),IF(Data!$B$2="",0,"-"))</f>
        <v>-2.2274999999999997E+36</v>
      </c>
      <c r="BB205" s="50">
        <f>IFERROR(AVERAGE(INDEX(BH:BH,IFERROR(MATCH($B205-Annex!$B$4/60,$B:$B),2)):BH205),IF(Data!$B$2="",0,"-"))</f>
        <v>-1.9092857142857139E+36</v>
      </c>
      <c r="BC205" s="50">
        <f>IFERROR((5.670373*10^-8*(BI205+273.15)^4+((Annex!$B$5+Annex!$B$6)*(BI205-L205)+Annex!$B$7*(BI205-INDEX(BI:BI,IFERROR(MATCH($B205-Annex!$B$9/60,$B:$B),2)))/(60*($B205-INDEX($B:$B,IFERROR(MATCH($B205-Annex!$B$9/60,$B:$B),2)))))/Annex!$B$8)/1000,IF(Data!$B$2="",0,"-"))</f>
        <v>5.4469376790117275E+141</v>
      </c>
      <c r="BD205" s="50">
        <f>IFERROR((5.670373*10^-8*(BJ205+273.15)^4+((Annex!$B$5+Annex!$B$6)*(BJ205-O205)+Annex!$B$7*(BJ205-INDEX(BJ:BJ,IFERROR(MATCH($B205-Annex!$B$9/60,$B:$B),2)))/(60*($B205-INDEX($B:$B,IFERROR(MATCH($B205-Annex!$B$9/60,$B:$B),2)))))/Annex!$B$8)/1000,IF(Data!$B$2="",0,"-"))</f>
        <v>93.792117166590259</v>
      </c>
      <c r="BE205" s="50">
        <f>IFERROR((5.670373*10^-8*(BK205+273.15)^4+((Annex!$B$5+Annex!$B$6)*(BK205-R205)+Annex!$B$7*(BK205-INDEX(BK:BK,IFERROR(MATCH($B205-Annex!$B$9/60,$B:$B),2)))/(60*($B205-INDEX($B:$B,IFERROR(MATCH($B205-Annex!$B$9/60,$B:$B),2)))))/Annex!$B$8)/1000,IF(Data!$B$2="",0,"-"))</f>
        <v>81.48247656413912</v>
      </c>
      <c r="BF205" s="50">
        <f>IFERROR((5.670373*10^-8*(BL205+273.15)^4+((Annex!$B$5+Annex!$B$6)*(BL205-U205)+Annex!$B$7*(BL205-INDEX(BL:BL,IFERROR(MATCH($B205-Annex!$B$9/60,$B:$B),2)))/(60*($B205-INDEX($B:$B,IFERROR(MATCH($B205-Annex!$B$9/60,$B:$B),2)))))/Annex!$B$8)/1000,IF(Data!$B$2="",0,"-"))</f>
        <v>-21.206662880688842</v>
      </c>
      <c r="BG205" s="50">
        <f>IFERROR((5.670373*10^-8*(BM205+273.15)^4+((Annex!$B$5+Annex!$B$6)*(BM205-X205)+Annex!$B$7*(BM205-INDEX(BM:BM,IFERROR(MATCH($B205-Annex!$B$9/60,$B:$B),2)))/(60*($B205-INDEX($B:$B,IFERROR(MATCH($B205-Annex!$B$9/60,$B:$B),2)))))/Annex!$B$8)/1000,IF(Data!$B$2="",0,"-"))</f>
        <v>-2.2274999999999997E+36</v>
      </c>
      <c r="BH205" s="50">
        <f>IFERROR((5.670373*10^-8*(BN205+273.15)^4+((Annex!$B$5+Annex!$B$6)*(BN205-AA205)+Annex!$B$7*(BN205-INDEX(BN:BN,IFERROR(MATCH($B205-Annex!$B$9/60,$B:$B),2)))/(60*($B205-INDEX($B:$B,IFERROR(MATCH($B205-Annex!$B$9/60,$B:$B),2)))))/Annex!$B$8)/1000,IF(Data!$B$2="",0,"-"))</f>
        <v>-2.2274999999999997E+36</v>
      </c>
      <c r="BI205" s="20">
        <v>9.8999999999999993E+37</v>
      </c>
      <c r="BJ205" s="20">
        <v>738.31200000000001</v>
      </c>
      <c r="BK205" s="20">
        <v>487.29399999999998</v>
      </c>
      <c r="BL205" s="20">
        <v>308.238</v>
      </c>
      <c r="BM205" s="20">
        <v>985.56500000000005</v>
      </c>
      <c r="BN205" s="20">
        <v>368.67899999999997</v>
      </c>
    </row>
    <row r="206" spans="1:66" x14ac:dyDescent="0.3">
      <c r="A206" s="5">
        <v>205</v>
      </c>
      <c r="B206" s="19">
        <v>18.121000007959083</v>
      </c>
      <c r="C206" s="20">
        <v>161.77649299999999</v>
      </c>
      <c r="D206" s="20">
        <v>162.334058</v>
      </c>
      <c r="E206" s="20">
        <v>214.89628300000001</v>
      </c>
      <c r="F206" s="49">
        <f>IFERROR(SUM(C206:E206),IF(Data!$B$2="",0,"-"))</f>
        <v>539.00683400000003</v>
      </c>
      <c r="G206" s="50">
        <f>IFERROR(F206-Annex!$B$10,IF(Data!$B$2="",0,"-"))</f>
        <v>112.39883400000002</v>
      </c>
      <c r="H206" s="50">
        <f>IFERROR(AVERAGE(INDEX(G:G,IFERROR(MATCH($B206-Annex!$B$12/60,$B:$B),2)):G206),IF(Data!$B$2="",0,"-"))</f>
        <v>112.52131757142855</v>
      </c>
      <c r="I206" s="50">
        <f>IFERROR(-14000*(G206-INDEX(G:G,IFERROR(MATCH($B206-Annex!$B$11/60,$B:$B),2)))/(60*($B206-INDEX($B:$B,IFERROR(MATCH($B206-Annex!$B$11/60,$B:$B),2)))),IF(Data!$B$2="",0,"-"))</f>
        <v>188.84604769095884</v>
      </c>
      <c r="J206" s="50">
        <f>IFERROR(-14000*(H206-INDEX(H:H,IFERROR(MATCH($B206-Annex!$B$13/60,$B:$B),2)))/(60*($B206-INDEX($B:$B,IFERROR(MATCH($B206-Annex!$B$13/60,$B:$B),2)))),IF(Data!$B$2="",0,"-"))</f>
        <v>216.02008699337745</v>
      </c>
      <c r="K206" s="20">
        <v>1249.61619</v>
      </c>
      <c r="L206" s="20">
        <v>67.19</v>
      </c>
      <c r="M206" s="20">
        <v>1158.222</v>
      </c>
      <c r="N206" s="20">
        <v>-173.47</v>
      </c>
      <c r="O206" s="20">
        <v>324.07900000000001</v>
      </c>
      <c r="P206" s="20">
        <v>-78.92</v>
      </c>
      <c r="Q206" s="20">
        <v>334.005</v>
      </c>
      <c r="R206" s="20">
        <v>-102.4</v>
      </c>
      <c r="S206" s="20">
        <v>666.79499999999996</v>
      </c>
      <c r="T206" s="20">
        <v>345.40800000000002</v>
      </c>
      <c r="U206" s="20">
        <v>9.9659999999999993</v>
      </c>
      <c r="V206" s="20">
        <v>9.8999999999999993E+37</v>
      </c>
      <c r="W206" s="20">
        <v>-162.77600000000001</v>
      </c>
      <c r="X206" s="20">
        <v>9.8999999999999993E+37</v>
      </c>
      <c r="Y206" s="20">
        <v>300.59899999999999</v>
      </c>
      <c r="Z206" s="20">
        <v>9.8999999999999993E+37</v>
      </c>
      <c r="AA206" s="20">
        <v>9.8999999999999993E+37</v>
      </c>
      <c r="AB206" s="20">
        <v>354.06200000000001</v>
      </c>
      <c r="AC206" s="20">
        <v>-160.01400000000001</v>
      </c>
      <c r="AD206" s="20">
        <v>9.8999999999999993E+37</v>
      </c>
      <c r="AE206" s="20">
        <v>281.63499999999999</v>
      </c>
      <c r="AF206" s="20">
        <v>562.29399999999998</v>
      </c>
      <c r="AG206" s="20">
        <v>502.779</v>
      </c>
      <c r="AH206" s="50">
        <f>IFERROR(AVERAGE(INDEX(AL:AL,IFERROR(MATCH($B206-Annex!$B$4/60,$B:$B),2)):AL206),IF(Data!$B$2="",0,"-"))</f>
        <v>8.8219428766762267</v>
      </c>
      <c r="AI206" s="50">
        <f>IFERROR(AVERAGE(INDEX(AM:AM,IFERROR(MATCH($B206-Annex!$B$4/60,$B:$B),2)):AM206),IF(Data!$B$2="",0,"-"))</f>
        <v>-3.1821428571428569E+35</v>
      </c>
      <c r="AJ206" s="50">
        <f>IFERROR(AVERAGE(INDEX(AN:AN,IFERROR(MATCH($B206-Annex!$B$4/60,$B:$B),2)):AN206),IF(Data!$B$2="",0,"-"))</f>
        <v>14.632602850720833</v>
      </c>
      <c r="AK206" s="50">
        <f>IFERROR(AVERAGE(INDEX(AO:AO,IFERROR(MATCH($B206-Annex!$B$4/60,$B:$B),2)):AO206),IF(Data!$B$2="",0,"-"))</f>
        <v>43.505361812445344</v>
      </c>
      <c r="AL206" s="50">
        <f>IFERROR((5.670373*10^-8*(AP206+273.15)^4+((Annex!$B$5+Annex!$B$6)*(AP206-L206)+Annex!$B$7*(AP206-INDEX(AP:AP,IFERROR(MATCH($B206-Annex!$B$9/60,$B:$B),2)))/(60*($B206-INDEX($B:$B,IFERROR(MATCH($B206-Annex!$B$9/60,$B:$B),2)))))/Annex!$B$8)/1000,IF(Data!$B$2="",0,"-"))</f>
        <v>8.1099547282445208</v>
      </c>
      <c r="AM206" s="50">
        <f>IFERROR((5.670373*10^-8*(AQ206+273.15)^4+((Annex!$B$5+Annex!$B$6)*(AQ206-O206)+Annex!$B$7*(AQ206-INDEX(AQ:AQ,IFERROR(MATCH($B206-Annex!$B$9/60,$B:$B),2)))/(60*($B206-INDEX($B:$B,IFERROR(MATCH($B206-Annex!$B$9/60,$B:$B),2)))))/Annex!$B$8)/1000,IF(Data!$B$2="",0,"-"))</f>
        <v>-114.66880437322432</v>
      </c>
      <c r="AN206" s="50">
        <f>IFERROR((5.670373*10^-8*(AR206+273.15)^4+((Annex!$B$5+Annex!$B$6)*(AR206-R206)+Annex!$B$7*(AR206-INDEX(AR:AR,IFERROR(MATCH($B206-Annex!$B$9/60,$B:$B),2)))/(60*($B206-INDEX($B:$B,IFERROR(MATCH($B206-Annex!$B$9/60,$B:$B),2)))))/Annex!$B$8)/1000,IF(Data!$B$2="",0,"-"))</f>
        <v>2.321850317444091</v>
      </c>
      <c r="AO206" s="50">
        <f>IFERROR((5.670373*10^-8*(AS206+273.15)^4+((Annex!$B$5+Annex!$B$6)*(AS206-U206)+Annex!$B$7*(AS206-INDEX(AS:AS,IFERROR(MATCH($B206-Annex!$B$9/60,$B:$B),2)))/(60*($B206-INDEX($B:$B,IFERROR(MATCH($B206-Annex!$B$9/60,$B:$B),2)))))/Annex!$B$8)/1000,IF(Data!$B$2="",0,"-"))</f>
        <v>74.756767059808894</v>
      </c>
      <c r="AP206" s="20">
        <v>330.31599999999997</v>
      </c>
      <c r="AQ206" s="20">
        <v>-72.385000000000005</v>
      </c>
      <c r="AR206" s="20">
        <v>174.12799999999999</v>
      </c>
      <c r="AS206" s="20">
        <v>229.929</v>
      </c>
      <c r="AT206" s="20">
        <v>23.997</v>
      </c>
      <c r="AU206" s="20">
        <v>57.942999999999998</v>
      </c>
      <c r="AV206" s="20">
        <v>244.19900000000001</v>
      </c>
      <c r="AW206" s="50">
        <f>IFERROR(AVERAGE(INDEX(BC:BC,IFERROR(MATCH($B206-Annex!$B$4/60,$B:$B),2)):BC206),IF(Data!$B$2="",0,"-"))</f>
        <v>5.4469376790117275E+141</v>
      </c>
      <c r="AX206" s="50">
        <f>IFERROR(AVERAGE(INDEX(BD:BD,IFERROR(MATCH($B206-Annex!$B$4/60,$B:$B),2)):BD206),IF(Data!$B$2="",0,"-"))</f>
        <v>-3.1821428571428569E+35</v>
      </c>
      <c r="AY206" s="50">
        <f>IFERROR(AVERAGE(INDEX(BE:BE,IFERROR(MATCH($B206-Annex!$B$4/60,$B:$B),2)):BE206),IF(Data!$B$2="",0,"-"))</f>
        <v>40.959132447789251</v>
      </c>
      <c r="AZ206" s="50">
        <f>IFERROR(AVERAGE(INDEX(BF:BF,IFERROR(MATCH($B206-Annex!$B$4/60,$B:$B),2)):BF206),IF(Data!$B$2="",0,"-"))</f>
        <v>8.5836468772801506</v>
      </c>
      <c r="BA206" s="50">
        <f>IFERROR(AVERAGE(INDEX(BG:BG,IFERROR(MATCH($B206-Annex!$B$4/60,$B:$B),2)):BG206),IF(Data!$B$2="",0,"-"))</f>
        <v>-2.2274999999999997E+36</v>
      </c>
      <c r="BB206" s="50">
        <f>IFERROR(AVERAGE(INDEX(BH:BH,IFERROR(MATCH($B206-Annex!$B$4/60,$B:$B),2)):BH206),IF(Data!$B$2="",0,"-"))</f>
        <v>-2.2274999999999997E+36</v>
      </c>
      <c r="BC206" s="50">
        <f>IFERROR((5.670373*10^-8*(BI206+273.15)^4+((Annex!$B$5+Annex!$B$6)*(BI206-L206)+Annex!$B$7*(BI206-INDEX(BI:BI,IFERROR(MATCH($B206-Annex!$B$9/60,$B:$B),2)))/(60*($B206-INDEX($B:$B,IFERROR(MATCH($B206-Annex!$B$9/60,$B:$B),2)))))/Annex!$B$8)/1000,IF(Data!$B$2="",0,"-"))</f>
        <v>5.4469376790117275E+141</v>
      </c>
      <c r="BD206" s="50">
        <f>IFERROR((5.670373*10^-8*(BJ206+273.15)^4+((Annex!$B$5+Annex!$B$6)*(BJ206-O206)+Annex!$B$7*(BJ206-INDEX(BJ:BJ,IFERROR(MATCH($B206-Annex!$B$9/60,$B:$B),2)))/(60*($B206-INDEX($B:$B,IFERROR(MATCH($B206-Annex!$B$9/60,$B:$B),2)))))/Annex!$B$8)/1000,IF(Data!$B$2="",0,"-"))</f>
        <v>-0.96702693125110095</v>
      </c>
      <c r="BE206" s="50">
        <f>IFERROR((5.670373*10^-8*(BK206+273.15)^4+((Annex!$B$5+Annex!$B$6)*(BK206-R206)+Annex!$B$7*(BK206-INDEX(BK:BK,IFERROR(MATCH($B206-Annex!$B$9/60,$B:$B),2)))/(60*($B206-INDEX($B:$B,IFERROR(MATCH($B206-Annex!$B$9/60,$B:$B),2)))))/Annex!$B$8)/1000,IF(Data!$B$2="",0,"-"))</f>
        <v>-23.006506735334945</v>
      </c>
      <c r="BF206" s="50">
        <f>IFERROR((5.670373*10^-8*(BL206+273.15)^4+((Annex!$B$5+Annex!$B$6)*(BL206-U206)+Annex!$B$7*(BL206-INDEX(BL:BL,IFERROR(MATCH($B206-Annex!$B$9/60,$B:$B),2)))/(60*($B206-INDEX($B:$B,IFERROR(MATCH($B206-Annex!$B$9/60,$B:$B),2)))))/Annex!$B$8)/1000,IF(Data!$B$2="",0,"-"))</f>
        <v>34.620819375335614</v>
      </c>
      <c r="BG206" s="50">
        <f>IFERROR((5.670373*10^-8*(BM206+273.15)^4+((Annex!$B$5+Annex!$B$6)*(BM206-X206)+Annex!$B$7*(BM206-INDEX(BM:BM,IFERROR(MATCH($B206-Annex!$B$9/60,$B:$B),2)))/(60*($B206-INDEX($B:$B,IFERROR(MATCH($B206-Annex!$B$9/60,$B:$B),2)))))/Annex!$B$8)/1000,IF(Data!$B$2="",0,"-"))</f>
        <v>-2.2274999999999997E+36</v>
      </c>
      <c r="BH206" s="50">
        <f>IFERROR((5.670373*10^-8*(BN206+273.15)^4+((Annex!$B$5+Annex!$B$6)*(BN206-AA206)+Annex!$B$7*(BN206-INDEX(BN:BN,IFERROR(MATCH($B206-Annex!$B$9/60,$B:$B),2)))/(60*($B206-INDEX($B:$B,IFERROR(MATCH($B206-Annex!$B$9/60,$B:$B),2)))))/Annex!$B$8)/1000,IF(Data!$B$2="",0,"-"))</f>
        <v>-2.2274999999999997E+36</v>
      </c>
      <c r="BI206" s="20">
        <v>9.8999999999999993E+37</v>
      </c>
      <c r="BJ206" s="20">
        <v>687.46400000000006</v>
      </c>
      <c r="BK206" s="20">
        <v>409.29199999999997</v>
      </c>
      <c r="BL206" s="20">
        <v>479.19600000000003</v>
      </c>
      <c r="BM206" s="20">
        <v>1182.952</v>
      </c>
      <c r="BN206" s="20">
        <v>445.35599999999999</v>
      </c>
    </row>
    <row r="207" spans="1:66" x14ac:dyDescent="0.3">
      <c r="A207" s="5">
        <v>206</v>
      </c>
      <c r="B207" s="19">
        <v>18.204666667152196</v>
      </c>
      <c r="C207" s="20">
        <v>161.70814799999999</v>
      </c>
      <c r="D207" s="20">
        <v>162.38781</v>
      </c>
      <c r="E207" s="20">
        <v>214.884063</v>
      </c>
      <c r="F207" s="49">
        <f>IFERROR(SUM(C207:E207),IF(Data!$B$2="",0,"-"))</f>
        <v>538.98002099999997</v>
      </c>
      <c r="G207" s="50">
        <f>IFERROR(F207-Annex!$B$10,IF(Data!$B$2="",0,"-"))</f>
        <v>112.37202099999996</v>
      </c>
      <c r="H207" s="50">
        <f>IFERROR(AVERAGE(INDEX(G:G,IFERROR(MATCH($B207-Annex!$B$12/60,$B:$B),2)):G207),IF(Data!$B$2="",0,"-"))</f>
        <v>112.48285971428569</v>
      </c>
      <c r="I207" s="50">
        <f>IFERROR(-14000*(G207-INDEX(G:G,IFERROR(MATCH($B207-Annex!$B$11/60,$B:$B),2)))/(60*($B207-INDEX($B:$B,IFERROR(MATCH($B207-Annex!$B$11/60,$B:$B),2)))),IF(Data!$B$2="",0,"-"))</f>
        <v>142.05063036956406</v>
      </c>
      <c r="J207" s="50">
        <f>IFERROR(-14000*(H207-INDEX(H:H,IFERROR(MATCH($B207-Annex!$B$13/60,$B:$B),2)))/(60*($B207-INDEX($B:$B,IFERROR(MATCH($B207-Annex!$B$13/60,$B:$B),2)))),IF(Data!$B$2="",0,"-"))</f>
        <v>213.34077553037423</v>
      </c>
      <c r="K207" s="20">
        <v>1370.86977</v>
      </c>
      <c r="L207" s="20">
        <v>66.745000000000005</v>
      </c>
      <c r="M207" s="20">
        <v>1054.211</v>
      </c>
      <c r="N207" s="20">
        <v>-100.852</v>
      </c>
      <c r="O207" s="20">
        <v>291.17700000000002</v>
      </c>
      <c r="P207" s="20">
        <v>-28.702999999999999</v>
      </c>
      <c r="Q207" s="20">
        <v>150.37299999999999</v>
      </c>
      <c r="R207" s="20">
        <v>84.795000000000002</v>
      </c>
      <c r="S207" s="20">
        <v>617.96</v>
      </c>
      <c r="T207" s="20">
        <v>438.411</v>
      </c>
      <c r="U207" s="20">
        <v>-61.533000000000001</v>
      </c>
      <c r="V207" s="20">
        <v>9.8999999999999993E+37</v>
      </c>
      <c r="W207" s="20">
        <v>9.8999999999999993E+37</v>
      </c>
      <c r="X207" s="20">
        <v>9.8999999999999993E+37</v>
      </c>
      <c r="Y207" s="20">
        <v>100.053</v>
      </c>
      <c r="Z207" s="20">
        <v>9.8999999999999993E+37</v>
      </c>
      <c r="AA207" s="20">
        <v>9.8999999999999993E+37</v>
      </c>
      <c r="AB207" s="20">
        <v>504.74599999999998</v>
      </c>
      <c r="AC207" s="20">
        <v>-51.686999999999998</v>
      </c>
      <c r="AD207" s="20">
        <v>9.8999999999999993E+37</v>
      </c>
      <c r="AE207" s="20">
        <v>163.56100000000001</v>
      </c>
      <c r="AF207" s="20">
        <v>481.33300000000003</v>
      </c>
      <c r="AG207" s="20">
        <v>644.18200000000002</v>
      </c>
      <c r="AH207" s="50">
        <f>IFERROR(AVERAGE(INDEX(AL:AL,IFERROR(MATCH($B207-Annex!$B$4/60,$B:$B),2)):AL207),IF(Data!$B$2="",0,"-"))</f>
        <v>8.5851308662615899</v>
      </c>
      <c r="AI207" s="50">
        <f>IFERROR(AVERAGE(INDEX(AM:AM,IFERROR(MATCH($B207-Annex!$B$4/60,$B:$B),2)):AM207),IF(Data!$B$2="",0,"-"))</f>
        <v>-3.1821428571428569E+35</v>
      </c>
      <c r="AJ207" s="50">
        <f>IFERROR(AVERAGE(INDEX(AN:AN,IFERROR(MATCH($B207-Annex!$B$4/60,$B:$B),2)):AN207),IF(Data!$B$2="",0,"-"))</f>
        <v>11.330495347272574</v>
      </c>
      <c r="AK207" s="50">
        <f>IFERROR(AVERAGE(INDEX(AO:AO,IFERROR(MATCH($B207-Annex!$B$4/60,$B:$B),2)):AO207),IF(Data!$B$2="",0,"-"))</f>
        <v>21.918933902805897</v>
      </c>
      <c r="AL207" s="50">
        <f>IFERROR((5.670373*10^-8*(AP207+273.15)^4+((Annex!$B$5+Annex!$B$6)*(AP207-L207)+Annex!$B$7*(AP207-INDEX(AP:AP,IFERROR(MATCH($B207-Annex!$B$9/60,$B:$B),2)))/(60*($B207-INDEX($B:$B,IFERROR(MATCH($B207-Annex!$B$9/60,$B:$B),2)))))/Annex!$B$8)/1000,IF(Data!$B$2="",0,"-"))</f>
        <v>7.9999554292037525</v>
      </c>
      <c r="AM207" s="50">
        <f>IFERROR((5.670373*10^-8*(AQ207+273.15)^4+((Annex!$B$5+Annex!$B$6)*(AQ207-O207)+Annex!$B$7*(AQ207-INDEX(AQ:AQ,IFERROR(MATCH($B207-Annex!$B$9/60,$B:$B),2)))/(60*($B207-INDEX($B:$B,IFERROR(MATCH($B207-Annex!$B$9/60,$B:$B),2)))))/Annex!$B$8)/1000,IF(Data!$B$2="",0,"-"))</f>
        <v>-91.52277429032813</v>
      </c>
      <c r="AN207" s="50">
        <f>IFERROR((5.670373*10^-8*(AR207+273.15)^4+((Annex!$B$5+Annex!$B$6)*(AR207-R207)+Annex!$B$7*(AR207-INDEX(AR:AR,IFERROR(MATCH($B207-Annex!$B$9/60,$B:$B),2)))/(60*($B207-INDEX($B:$B,IFERROR(MATCH($B207-Annex!$B$9/60,$B:$B),2)))))/Annex!$B$8)/1000,IF(Data!$B$2="",0,"-"))</f>
        <v>-90.917964554538713</v>
      </c>
      <c r="AO207" s="50">
        <f>IFERROR((5.670373*10^-8*(AS207+273.15)^4+((Annex!$B$5+Annex!$B$6)*(AS207-U207)+Annex!$B$7*(AS207-INDEX(AS:AS,IFERROR(MATCH($B207-Annex!$B$9/60,$B:$B),2)))/(60*($B207-INDEX($B:$B,IFERROR(MATCH($B207-Annex!$B$9/60,$B:$B),2)))))/Annex!$B$8)/1000,IF(Data!$B$2="",0,"-"))</f>
        <v>0.22767352417864822</v>
      </c>
      <c r="AP207" s="20">
        <v>325.52800000000002</v>
      </c>
      <c r="AQ207" s="20">
        <v>-62.978000000000002</v>
      </c>
      <c r="AR207" s="20">
        <v>4.57</v>
      </c>
      <c r="AS207" s="20">
        <v>273.47399999999999</v>
      </c>
      <c r="AT207" s="20">
        <v>24.225000000000001</v>
      </c>
      <c r="AU207" s="20">
        <v>58.406999999999996</v>
      </c>
      <c r="AV207" s="20">
        <v>300.18799999999999</v>
      </c>
      <c r="AW207" s="50">
        <f>IFERROR(AVERAGE(INDEX(BC:BC,IFERROR(MATCH($B207-Annex!$B$4/60,$B:$B),2)):BC207),IF(Data!$B$2="",0,"-"))</f>
        <v>5.4469376790117275E+141</v>
      </c>
      <c r="AX207" s="50">
        <f>IFERROR(AVERAGE(INDEX(BD:BD,IFERROR(MATCH($B207-Annex!$B$4/60,$B:$B),2)):BD207),IF(Data!$B$2="",0,"-"))</f>
        <v>-3.1821428571428569E+35</v>
      </c>
      <c r="AY207" s="50">
        <f>IFERROR(AVERAGE(INDEX(BE:BE,IFERROR(MATCH($B207-Annex!$B$4/60,$B:$B),2)):BE207),IF(Data!$B$2="",0,"-"))</f>
        <v>12.243241523500172</v>
      </c>
      <c r="AZ207" s="50">
        <f>IFERROR(AVERAGE(INDEX(BF:BF,IFERROR(MATCH($B207-Annex!$B$4/60,$B:$B),2)):BF207),IF(Data!$B$2="",0,"-"))</f>
        <v>25.423619203832345</v>
      </c>
      <c r="BA207" s="50">
        <f>IFERROR(AVERAGE(INDEX(BG:BG,IFERROR(MATCH($B207-Annex!$B$4/60,$B:$B),2)):BG207),IF(Data!$B$2="",0,"-"))</f>
        <v>-2.2274999999999997E+36</v>
      </c>
      <c r="BB207" s="50">
        <f>IFERROR(AVERAGE(INDEX(BH:BH,IFERROR(MATCH($B207-Annex!$B$4/60,$B:$B),2)):BH207),IF(Data!$B$2="",0,"-"))</f>
        <v>-2.2274999999999997E+36</v>
      </c>
      <c r="BC207" s="50">
        <f>IFERROR((5.670373*10^-8*(BI207+273.15)^4+((Annex!$B$5+Annex!$B$6)*(BI207-L207)+Annex!$B$7*(BI207-INDEX(BI:BI,IFERROR(MATCH($B207-Annex!$B$9/60,$B:$B),2)))/(60*($B207-INDEX($B:$B,IFERROR(MATCH($B207-Annex!$B$9/60,$B:$B),2)))))/Annex!$B$8)/1000,IF(Data!$B$2="",0,"-"))</f>
        <v>5.4469376790117275E+141</v>
      </c>
      <c r="BD207" s="50">
        <f>IFERROR((5.670373*10^-8*(BJ207+273.15)^4+((Annex!$B$5+Annex!$B$6)*(BJ207-O207)+Annex!$B$7*(BJ207-INDEX(BJ:BJ,IFERROR(MATCH($B207-Annex!$B$9/60,$B:$B),2)))/(60*($B207-INDEX($B:$B,IFERROR(MATCH($B207-Annex!$B$9/60,$B:$B),2)))))/Annex!$B$8)/1000,IF(Data!$B$2="",0,"-"))</f>
        <v>-82.373311520660025</v>
      </c>
      <c r="BE207" s="50">
        <f>IFERROR((5.670373*10^-8*(BK207+273.15)^4+((Annex!$B$5+Annex!$B$6)*(BK207-R207)+Annex!$B$7*(BK207-INDEX(BK:BK,IFERROR(MATCH($B207-Annex!$B$9/60,$B:$B),2)))/(60*($B207-INDEX($B:$B,IFERROR(MATCH($B207-Annex!$B$9/60,$B:$B),2)))))/Annex!$B$8)/1000,IF(Data!$B$2="",0,"-"))</f>
        <v>-167.19949899949134</v>
      </c>
      <c r="BF207" s="50">
        <f>IFERROR((5.670373*10^-8*(BL207+273.15)^4+((Annex!$B$5+Annex!$B$6)*(BL207-U207)+Annex!$B$7*(BL207-INDEX(BL:BL,IFERROR(MATCH($B207-Annex!$B$9/60,$B:$B),2)))/(60*($B207-INDEX($B:$B,IFERROR(MATCH($B207-Annex!$B$9/60,$B:$B),2)))))/Annex!$B$8)/1000,IF(Data!$B$2="",0,"-"))</f>
        <v>61.548638709348673</v>
      </c>
      <c r="BG207" s="50">
        <f>IFERROR((5.670373*10^-8*(BM207+273.15)^4+((Annex!$B$5+Annex!$B$6)*(BM207-X207)+Annex!$B$7*(BM207-INDEX(BM:BM,IFERROR(MATCH($B207-Annex!$B$9/60,$B:$B),2)))/(60*($B207-INDEX($B:$B,IFERROR(MATCH($B207-Annex!$B$9/60,$B:$B),2)))))/Annex!$B$8)/1000,IF(Data!$B$2="",0,"-"))</f>
        <v>-2.2274999999999997E+36</v>
      </c>
      <c r="BH207" s="50">
        <f>IFERROR((5.670373*10^-8*(BN207+273.15)^4+((Annex!$B$5+Annex!$B$6)*(BN207-AA207)+Annex!$B$7*(BN207-INDEX(BN:BN,IFERROR(MATCH($B207-Annex!$B$9/60,$B:$B),2)))/(60*($B207-INDEX($B:$B,IFERROR(MATCH($B207-Annex!$B$9/60,$B:$B),2)))))/Annex!$B$8)/1000,IF(Data!$B$2="",0,"-"))</f>
        <v>-2.2274999999999997E+36</v>
      </c>
      <c r="BI207" s="20">
        <v>9.8999999999999993E+37</v>
      </c>
      <c r="BJ207" s="20">
        <v>523.69200000000001</v>
      </c>
      <c r="BK207" s="20">
        <v>155.62899999999999</v>
      </c>
      <c r="BL207" s="20">
        <v>387.24599999999998</v>
      </c>
      <c r="BM207" s="20">
        <v>1106.05</v>
      </c>
      <c r="BN207" s="20">
        <v>418.399</v>
      </c>
    </row>
    <row r="208" spans="1:66" x14ac:dyDescent="0.3">
      <c r="A208" s="5">
        <v>207</v>
      </c>
      <c r="B208" s="19">
        <v>18.296666666865349</v>
      </c>
      <c r="C208" s="20">
        <v>161.66502</v>
      </c>
      <c r="D208" s="20">
        <v>162.445626</v>
      </c>
      <c r="E208" s="20">
        <v>214.85473200000001</v>
      </c>
      <c r="F208" s="49">
        <f>IFERROR(SUM(C208:E208),IF(Data!$B$2="",0,"-"))</f>
        <v>538.96537799999999</v>
      </c>
      <c r="G208" s="50">
        <f>IFERROR(F208-Annex!$B$10,IF(Data!$B$2="",0,"-"))</f>
        <v>112.35737799999998</v>
      </c>
      <c r="H208" s="50">
        <f>IFERROR(AVERAGE(INDEX(G:G,IFERROR(MATCH($B208-Annex!$B$12/60,$B:$B),2)):G208),IF(Data!$B$2="",0,"-"))</f>
        <v>112.44905057142854</v>
      </c>
      <c r="I208" s="50">
        <f>IFERROR(-14000*(G208-INDEX(G:G,IFERROR(MATCH($B208-Annex!$B$11/60,$B:$B),2)))/(60*($B208-INDEX($B:$B,IFERROR(MATCH($B208-Annex!$B$11/60,$B:$B),2)))),IF(Data!$B$2="",0,"-"))</f>
        <v>98.958312793046161</v>
      </c>
      <c r="J208" s="50">
        <f>IFERROR(-14000*(H208-INDEX(H:H,IFERROR(MATCH($B208-Annex!$B$13/60,$B:$B),2)))/(60*($B208-INDEX($B:$B,IFERROR(MATCH($B208-Annex!$B$13/60,$B:$B),2)))),IF(Data!$B$2="",0,"-"))</f>
        <v>199.73227420898326</v>
      </c>
      <c r="K208" s="20">
        <v>1432.75316</v>
      </c>
      <c r="L208" s="20">
        <v>66.385999999999996</v>
      </c>
      <c r="M208" s="20">
        <v>946.49900000000002</v>
      </c>
      <c r="N208" s="20">
        <v>-37.741999999999997</v>
      </c>
      <c r="O208" s="20">
        <v>184.69200000000001</v>
      </c>
      <c r="P208" s="20">
        <v>-49.743000000000002</v>
      </c>
      <c r="Q208" s="20">
        <v>148.85599999999999</v>
      </c>
      <c r="R208" s="20">
        <v>172.86699999999999</v>
      </c>
      <c r="S208" s="20">
        <v>586.32399999999996</v>
      </c>
      <c r="T208" s="20">
        <v>465.47399999999999</v>
      </c>
      <c r="U208" s="20">
        <v>4.32</v>
      </c>
      <c r="V208" s="20">
        <v>-135.30500000000001</v>
      </c>
      <c r="W208" s="20">
        <v>9.8999999999999993E+37</v>
      </c>
      <c r="X208" s="20">
        <v>9.8999999999999993E+37</v>
      </c>
      <c r="Y208" s="20">
        <v>135.608</v>
      </c>
      <c r="Z208" s="20">
        <v>9.8999999999999993E+37</v>
      </c>
      <c r="AA208" s="20">
        <v>9.8999999999999993E+37</v>
      </c>
      <c r="AB208" s="20">
        <v>488.38</v>
      </c>
      <c r="AC208" s="20">
        <v>17.222000000000001</v>
      </c>
      <c r="AD208" s="20">
        <v>9.8999999999999993E+37</v>
      </c>
      <c r="AE208" s="20">
        <v>180.92099999999999</v>
      </c>
      <c r="AF208" s="20">
        <v>397.37799999999999</v>
      </c>
      <c r="AG208" s="20">
        <v>657.05399999999997</v>
      </c>
      <c r="AH208" s="50">
        <f>IFERROR(AVERAGE(INDEX(AL:AL,IFERROR(MATCH($B208-Annex!$B$4/60,$B:$B),2)):AL208),IF(Data!$B$2="",0,"-"))</f>
        <v>8.3737640842527163</v>
      </c>
      <c r="AI208" s="50">
        <f>IFERROR(AVERAGE(INDEX(AM:AM,IFERROR(MATCH($B208-Annex!$B$4/60,$B:$B),2)):AM208),IF(Data!$B$2="",0,"-"))</f>
        <v>-3.1821428571428569E+35</v>
      </c>
      <c r="AJ208" s="50">
        <f>IFERROR(AVERAGE(INDEX(AN:AN,IFERROR(MATCH($B208-Annex!$B$4/60,$B:$B),2)):AN208),IF(Data!$B$2="",0,"-"))</f>
        <v>-1.4550056565751248</v>
      </c>
      <c r="AK208" s="50">
        <f>IFERROR(AVERAGE(INDEX(AO:AO,IFERROR(MATCH($B208-Annex!$B$4/60,$B:$B),2)):AO208),IF(Data!$B$2="",0,"-"))</f>
        <v>22.445162684466361</v>
      </c>
      <c r="AL208" s="50">
        <f>IFERROR((5.670373*10^-8*(AP208+273.15)^4+((Annex!$B$5+Annex!$B$6)*(AP208-L208)+Annex!$B$7*(AP208-INDEX(AP:AP,IFERROR(MATCH($B208-Annex!$B$9/60,$B:$B),2)))/(60*($B208-INDEX($B:$B,IFERROR(MATCH($B208-Annex!$B$9/60,$B:$B),2)))))/Annex!$B$8)/1000,IF(Data!$B$2="",0,"-"))</f>
        <v>7.8327398078065222</v>
      </c>
      <c r="AM208" s="50">
        <f>IFERROR((5.670373*10^-8*(AQ208+273.15)^4+((Annex!$B$5+Annex!$B$6)*(AQ208-O208)+Annex!$B$7*(AQ208-INDEX(AQ:AQ,IFERROR(MATCH($B208-Annex!$B$9/60,$B:$B),2)))/(60*($B208-INDEX($B:$B,IFERROR(MATCH($B208-Annex!$B$9/60,$B:$B),2)))))/Annex!$B$8)/1000,IF(Data!$B$2="",0,"-"))</f>
        <v>59.212119003491914</v>
      </c>
      <c r="AN208" s="50">
        <f>IFERROR((5.670373*10^-8*(AR208+273.15)^4+((Annex!$B$5+Annex!$B$6)*(AR208-R208)+Annex!$B$7*(AR208-INDEX(AR:AR,IFERROR(MATCH($B208-Annex!$B$9/60,$B:$B),2)))/(60*($B208-INDEX($B:$B,IFERROR(MATCH($B208-Annex!$B$9/60,$B:$B),2)))))/Annex!$B$8)/1000,IF(Data!$B$2="",0,"-"))</f>
        <v>-83.578166261010168</v>
      </c>
      <c r="AO208" s="50">
        <f>IFERROR((5.670373*10^-8*(AS208+273.15)^4+((Annex!$B$5+Annex!$B$6)*(AS208-U208)+Annex!$B$7*(AS208-INDEX(AS:AS,IFERROR(MATCH($B208-Annex!$B$9/60,$B:$B),2)))/(60*($B208-INDEX($B:$B,IFERROR(MATCH($B208-Annex!$B$9/60,$B:$B),2)))))/Annex!$B$8)/1000,IF(Data!$B$2="",0,"-"))</f>
        <v>17.552884904100743</v>
      </c>
      <c r="AP208" s="20">
        <v>320.43299999999999</v>
      </c>
      <c r="AQ208" s="20">
        <v>51.256999999999998</v>
      </c>
      <c r="AR208" s="20">
        <v>12.804</v>
      </c>
      <c r="AS208" s="20">
        <v>245.98400000000001</v>
      </c>
      <c r="AT208" s="20">
        <v>23.646000000000001</v>
      </c>
      <c r="AU208" s="20">
        <v>58.768000000000001</v>
      </c>
      <c r="AV208" s="20">
        <v>335.82400000000001</v>
      </c>
      <c r="AW208" s="50">
        <f>IFERROR(AVERAGE(INDEX(BC:BC,IFERROR(MATCH($B208-Annex!$B$4/60,$B:$B),2)):BC208),IF(Data!$B$2="",0,"-"))</f>
        <v>5.4469376790117275E+141</v>
      </c>
      <c r="AX208" s="50">
        <f>IFERROR(AVERAGE(INDEX(BD:BD,IFERROR(MATCH($B208-Annex!$B$4/60,$B:$B),2)):BD208),IF(Data!$B$2="",0,"-"))</f>
        <v>-3.1821428571428569E+35</v>
      </c>
      <c r="AY208" s="50">
        <f>IFERROR(AVERAGE(INDEX(BE:BE,IFERROR(MATCH($B208-Annex!$B$4/60,$B:$B),2)):BE208),IF(Data!$B$2="",0,"-"))</f>
        <v>-16.354591574636732</v>
      </c>
      <c r="AZ208" s="50">
        <f>IFERROR(AVERAGE(INDEX(BF:BF,IFERROR(MATCH($B208-Annex!$B$4/60,$B:$B),2)):BF208),IF(Data!$B$2="",0,"-"))</f>
        <v>27.288245683239406</v>
      </c>
      <c r="BA208" s="50">
        <f>IFERROR(AVERAGE(INDEX(BG:BG,IFERROR(MATCH($B208-Annex!$B$4/60,$B:$B),2)):BG208),IF(Data!$B$2="",0,"-"))</f>
        <v>-2.2274999999999997E+36</v>
      </c>
      <c r="BB208" s="50">
        <f>IFERROR(AVERAGE(INDEX(BH:BH,IFERROR(MATCH($B208-Annex!$B$4/60,$B:$B),2)):BH208),IF(Data!$B$2="",0,"-"))</f>
        <v>-2.2274999999999997E+36</v>
      </c>
      <c r="BC208" s="50">
        <f>IFERROR((5.670373*10^-8*(BI208+273.15)^4+((Annex!$B$5+Annex!$B$6)*(BI208-L208)+Annex!$B$7*(BI208-INDEX(BI:BI,IFERROR(MATCH($B208-Annex!$B$9/60,$B:$B),2)))/(60*($B208-INDEX($B:$B,IFERROR(MATCH($B208-Annex!$B$9/60,$B:$B),2)))))/Annex!$B$8)/1000,IF(Data!$B$2="",0,"-"))</f>
        <v>5.4469376790117275E+141</v>
      </c>
      <c r="BD208" s="50">
        <f>IFERROR((5.670373*10^-8*(BJ208+273.15)^4+((Annex!$B$5+Annex!$B$6)*(BJ208-O208)+Annex!$B$7*(BJ208-INDEX(BJ:BJ,IFERROR(MATCH($B208-Annex!$B$9/60,$B:$B),2)))/(60*($B208-INDEX($B:$B,IFERROR(MATCH($B208-Annex!$B$9/60,$B:$B),2)))))/Annex!$B$8)/1000,IF(Data!$B$2="",0,"-"))</f>
        <v>120.63725355247144</v>
      </c>
      <c r="BE208" s="50">
        <f>IFERROR((5.670373*10^-8*(BK208+273.15)^4+((Annex!$B$5+Annex!$B$6)*(BK208-R208)+Annex!$B$7*(BK208-INDEX(BK:BK,IFERROR(MATCH($B208-Annex!$B$9/60,$B:$B),2)))/(60*($B208-INDEX($B:$B,IFERROR(MATCH($B208-Annex!$B$9/60,$B:$B),2)))))/Annex!$B$8)/1000,IF(Data!$B$2="",0,"-"))</f>
        <v>-116.92156159563798</v>
      </c>
      <c r="BF208" s="50">
        <f>IFERROR((5.670373*10^-8*(BL208+273.15)^4+((Annex!$B$5+Annex!$B$6)*(BL208-U208)+Annex!$B$7*(BL208-INDEX(BL:BL,IFERROR(MATCH($B208-Annex!$B$9/60,$B:$B),2)))/(60*($B208-INDEX($B:$B,IFERROR(MATCH($B208-Annex!$B$9/60,$B:$B),2)))))/Annex!$B$8)/1000,IF(Data!$B$2="",0,"-"))</f>
        <v>-32.409033535913807</v>
      </c>
      <c r="BG208" s="50">
        <f>IFERROR((5.670373*10^-8*(BM208+273.15)^4+((Annex!$B$5+Annex!$B$6)*(BM208-X208)+Annex!$B$7*(BM208-INDEX(BM:BM,IFERROR(MATCH($B208-Annex!$B$9/60,$B:$B),2)))/(60*($B208-INDEX($B:$B,IFERROR(MATCH($B208-Annex!$B$9/60,$B:$B),2)))))/Annex!$B$8)/1000,IF(Data!$B$2="",0,"-"))</f>
        <v>-2.2274999999999997E+36</v>
      </c>
      <c r="BH208" s="50">
        <f>IFERROR((5.670373*10^-8*(BN208+273.15)^4+((Annex!$B$5+Annex!$B$6)*(BN208-AA208)+Annex!$B$7*(BN208-INDEX(BN:BN,IFERROR(MATCH($B208-Annex!$B$9/60,$B:$B),2)))/(60*($B208-INDEX($B:$B,IFERROR(MATCH($B208-Annex!$B$9/60,$B:$B),2)))))/Annex!$B$8)/1000,IF(Data!$B$2="",0,"-"))</f>
        <v>-2.2274999999999997E+36</v>
      </c>
      <c r="BI208" s="20">
        <v>9.8999999999999993E+37</v>
      </c>
      <c r="BJ208" s="20">
        <v>768.98900000000003</v>
      </c>
      <c r="BK208" s="20">
        <v>170.274</v>
      </c>
      <c r="BL208" s="20">
        <v>376.96300000000002</v>
      </c>
      <c r="BM208" s="20">
        <v>857.65800000000002</v>
      </c>
      <c r="BN208" s="20">
        <v>475.50200000000001</v>
      </c>
    </row>
    <row r="209" spans="1:66" x14ac:dyDescent="0.3">
      <c r="A209" s="5">
        <v>208</v>
      </c>
      <c r="B209" s="19">
        <v>18.379999998724088</v>
      </c>
      <c r="C209" s="20">
        <v>161.684549</v>
      </c>
      <c r="D209" s="20">
        <v>162.40083799999999</v>
      </c>
      <c r="E209" s="20">
        <v>214.81561600000001</v>
      </c>
      <c r="F209" s="49">
        <f>IFERROR(SUM(C209:E209),IF(Data!$B$2="",0,"-"))</f>
        <v>538.90100299999995</v>
      </c>
      <c r="G209" s="50">
        <f>IFERROR(F209-Annex!$B$10,IF(Data!$B$2="",0,"-"))</f>
        <v>112.29300299999994</v>
      </c>
      <c r="H209" s="50">
        <f>IFERROR(AVERAGE(INDEX(G:G,IFERROR(MATCH($B209-Annex!$B$12/60,$B:$B),2)):G209),IF(Data!$B$2="",0,"-"))</f>
        <v>112.40789985714284</v>
      </c>
      <c r="I209" s="50">
        <f>IFERROR(-14000*(G209-INDEX(G:G,IFERROR(MATCH($B209-Annex!$B$11/60,$B:$B),2)))/(60*($B209-INDEX($B:$B,IFERROR(MATCH($B209-Annex!$B$11/60,$B:$B),2)))),IF(Data!$B$2="",0,"-"))</f>
        <v>123.42532391897761</v>
      </c>
      <c r="J209" s="50">
        <f>IFERROR(-14000*(H209-INDEX(H:H,IFERROR(MATCH($B209-Annex!$B$13/60,$B:$B),2)))/(60*($B209-INDEX($B:$B,IFERROR(MATCH($B209-Annex!$B$13/60,$B:$B),2)))),IF(Data!$B$2="",0,"-"))</f>
        <v>182.98478900914242</v>
      </c>
      <c r="K209" s="20">
        <v>1676.86707</v>
      </c>
      <c r="L209" s="20">
        <v>66.677000000000007</v>
      </c>
      <c r="M209" s="20">
        <v>524.49400000000003</v>
      </c>
      <c r="N209" s="20">
        <v>313.22899999999998</v>
      </c>
      <c r="O209" s="20">
        <v>44.957000000000001</v>
      </c>
      <c r="P209" s="20">
        <v>544.86599999999999</v>
      </c>
      <c r="Q209" s="20">
        <v>200.16300000000001</v>
      </c>
      <c r="R209" s="20">
        <v>90.703999999999994</v>
      </c>
      <c r="S209" s="20">
        <v>98.260999999999996</v>
      </c>
      <c r="T209" s="20">
        <v>72.08</v>
      </c>
      <c r="U209" s="20">
        <v>99.036000000000001</v>
      </c>
      <c r="V209" s="20">
        <v>294.90499999999997</v>
      </c>
      <c r="W209" s="20">
        <v>382.858</v>
      </c>
      <c r="X209" s="20">
        <v>9.8999999999999993E+37</v>
      </c>
      <c r="Y209" s="20">
        <v>182.024</v>
      </c>
      <c r="Z209" s="20">
        <v>884.01099999999997</v>
      </c>
      <c r="AA209" s="20">
        <v>9.8999999999999993E+37</v>
      </c>
      <c r="AB209" s="20">
        <v>-11.77</v>
      </c>
      <c r="AC209" s="20">
        <v>348.649</v>
      </c>
      <c r="AD209" s="20">
        <v>368.52600000000001</v>
      </c>
      <c r="AE209" s="20">
        <v>258.01900000000001</v>
      </c>
      <c r="AF209" s="20">
        <v>9.8999999999999993E+37</v>
      </c>
      <c r="AG209" s="20">
        <v>222.95500000000001</v>
      </c>
      <c r="AH209" s="50">
        <f>IFERROR(AVERAGE(INDEX(AL:AL,IFERROR(MATCH($B209-Annex!$B$4/60,$B:$B),2)):AL209),IF(Data!$B$2="",0,"-"))</f>
        <v>8.1821090283688314</v>
      </c>
      <c r="AI209" s="50">
        <f>IFERROR(AVERAGE(INDEX(AM:AM,IFERROR(MATCH($B209-Annex!$B$4/60,$B:$B),2)):AM209),IF(Data!$B$2="",0,"-"))</f>
        <v>-28.6217040822395</v>
      </c>
      <c r="AJ209" s="50">
        <f>IFERROR(AVERAGE(INDEX(AN:AN,IFERROR(MATCH($B209-Annex!$B$4/60,$B:$B),2)):AN209),IF(Data!$B$2="",0,"-"))</f>
        <v>-5.2349137400726038</v>
      </c>
      <c r="AK209" s="50">
        <f>IFERROR(AVERAGE(INDEX(AO:AO,IFERROR(MATCH($B209-Annex!$B$4/60,$B:$B),2)):AO209),IF(Data!$B$2="",0,"-"))</f>
        <v>7.5741867204167335</v>
      </c>
      <c r="AL209" s="50">
        <f>IFERROR((5.670373*10^-8*(AP209+273.15)^4+((Annex!$B$5+Annex!$B$6)*(AP209-L209)+Annex!$B$7*(AP209-INDEX(AP:AP,IFERROR(MATCH($B209-Annex!$B$9/60,$B:$B),2)))/(60*($B209-INDEX($B:$B,IFERROR(MATCH($B209-Annex!$B$9/60,$B:$B),2)))))/Annex!$B$8)/1000,IF(Data!$B$2="",0,"-"))</f>
        <v>7.6652967667121326</v>
      </c>
      <c r="AM209" s="50">
        <f>IFERROR((5.670373*10^-8*(AQ209+273.15)^4+((Annex!$B$5+Annex!$B$6)*(AQ209-O209)+Annex!$B$7*(AQ209-INDEX(AQ:AQ,IFERROR(MATCH($B209-Annex!$B$9/60,$B:$B),2)))/(60*($B209-INDEX($B:$B,IFERROR(MATCH($B209-Annex!$B$9/60,$B:$B),2)))))/Annex!$B$8)/1000,IF(Data!$B$2="",0,"-"))</f>
        <v>204.23903987590299</v>
      </c>
      <c r="AN209" s="50">
        <f>IFERROR((5.670373*10^-8*(AR209+273.15)^4+((Annex!$B$5+Annex!$B$6)*(AR209-R209)+Annex!$B$7*(AR209-INDEX(AR:AR,IFERROR(MATCH($B209-Annex!$B$9/60,$B:$B),2)))/(60*($B209-INDEX($B:$B,IFERROR(MATCH($B209-Annex!$B$9/60,$B:$B),2)))))/Annex!$B$8)/1000,IF(Data!$B$2="",0,"-"))</f>
        <v>8.9975538337527023</v>
      </c>
      <c r="AO209" s="50">
        <f>IFERROR((5.670373*10^-8*(AS209+273.15)^4+((Annex!$B$5+Annex!$B$6)*(AS209-U209)+Annex!$B$7*(AS209-INDEX(AS:AS,IFERROR(MATCH($B209-Annex!$B$9/60,$B:$B),2)))/(60*($B209-INDEX($B:$B,IFERROR(MATCH($B209-Annex!$B$9/60,$B:$B),2)))))/Annex!$B$8)/1000,IF(Data!$B$2="",0,"-"))</f>
        <v>-107.78578868488599</v>
      </c>
      <c r="AP209" s="20">
        <v>315.96300000000002</v>
      </c>
      <c r="AQ209" s="20">
        <v>319.83600000000001</v>
      </c>
      <c r="AR209" s="20">
        <v>24.681999999999999</v>
      </c>
      <c r="AS209" s="20">
        <v>57.976999999999997</v>
      </c>
      <c r="AT209" s="20">
        <v>23.225000000000001</v>
      </c>
      <c r="AU209" s="20">
        <v>59.110999999999997</v>
      </c>
      <c r="AV209" s="20">
        <v>253.001</v>
      </c>
      <c r="AW209" s="50">
        <f>IFERROR(AVERAGE(INDEX(BC:BC,IFERROR(MATCH($B209-Annex!$B$4/60,$B:$B),2)):BC209),IF(Data!$B$2="",0,"-"))</f>
        <v>5.4469376790117275E+141</v>
      </c>
      <c r="AX209" s="50">
        <f>IFERROR(AVERAGE(INDEX(BD:BD,IFERROR(MATCH($B209-Annex!$B$4/60,$B:$B),2)):BD209),IF(Data!$B$2="",0,"-"))</f>
        <v>63.412740959258812</v>
      </c>
      <c r="AY209" s="50">
        <f>IFERROR(AVERAGE(INDEX(BE:BE,IFERROR(MATCH($B209-Annex!$B$4/60,$B:$B),2)):BE209),IF(Data!$B$2="",0,"-"))</f>
        <v>-16.343199156013402</v>
      </c>
      <c r="AZ209" s="50">
        <f>IFERROR(AVERAGE(INDEX(BF:BF,IFERROR(MATCH($B209-Annex!$B$4/60,$B:$B),2)):BF209),IF(Data!$B$2="",0,"-"))</f>
        <v>31.120404693804467</v>
      </c>
      <c r="BA209" s="50">
        <f>IFERROR(AVERAGE(INDEX(BG:BG,IFERROR(MATCH($B209-Annex!$B$4/60,$B:$B),2)):BG209),IF(Data!$B$2="",0,"-"))</f>
        <v>-2.2274999999999997E+36</v>
      </c>
      <c r="BB209" s="50">
        <f>IFERROR(AVERAGE(INDEX(BH:BH,IFERROR(MATCH($B209-Annex!$B$4/60,$B:$B),2)):BH209),IF(Data!$B$2="",0,"-"))</f>
        <v>-2.2274999999999997E+36</v>
      </c>
      <c r="BC209" s="50">
        <f>IFERROR((5.670373*10^-8*(BI209+273.15)^4+((Annex!$B$5+Annex!$B$6)*(BI209-L209)+Annex!$B$7*(BI209-INDEX(BI:BI,IFERROR(MATCH($B209-Annex!$B$9/60,$B:$B),2)))/(60*($B209-INDEX($B:$B,IFERROR(MATCH($B209-Annex!$B$9/60,$B:$B),2)))))/Annex!$B$8)/1000,IF(Data!$B$2="",0,"-"))</f>
        <v>5.4469376790117275E+141</v>
      </c>
      <c r="BD209" s="50">
        <f>IFERROR((5.670373*10^-8*(BJ209+273.15)^4+((Annex!$B$5+Annex!$B$6)*(BJ209-O209)+Annex!$B$7*(BJ209-INDEX(BJ:BJ,IFERROR(MATCH($B209-Annex!$B$9/60,$B:$B),2)))/(60*($B209-INDEX($B:$B,IFERROR(MATCH($B209-Annex!$B$9/60,$B:$B),2)))))/Annex!$B$8)/1000,IF(Data!$B$2="",0,"-"))</f>
        <v>90.863667866428472</v>
      </c>
      <c r="BE209" s="50">
        <f>IFERROR((5.670373*10^-8*(BK209+273.15)^4+((Annex!$B$5+Annex!$B$6)*(BK209-R209)+Annex!$B$7*(BK209-INDEX(BK:BK,IFERROR(MATCH($B209-Annex!$B$9/60,$B:$B),2)))/(60*($B209-INDEX($B:$B,IFERROR(MATCH($B209-Annex!$B$9/60,$B:$B),2)))))/Annex!$B$8)/1000,IF(Data!$B$2="",0,"-"))</f>
        <v>89.488101060283441</v>
      </c>
      <c r="BF209" s="50">
        <f>IFERROR((5.670373*10^-8*(BL209+273.15)^4+((Annex!$B$5+Annex!$B$6)*(BL209-U209)+Annex!$B$7*(BL209-INDEX(BL:BL,IFERROR(MATCH($B209-Annex!$B$9/60,$B:$B),2)))/(60*($B209-INDEX($B:$B,IFERROR(MATCH($B209-Annex!$B$9/60,$B:$B),2)))))/Annex!$B$8)/1000,IF(Data!$B$2="",0,"-"))</f>
        <v>45.082946460437533</v>
      </c>
      <c r="BG209" s="50">
        <f>IFERROR((5.670373*10^-8*(BM209+273.15)^4+((Annex!$B$5+Annex!$B$6)*(BM209-X209)+Annex!$B$7*(BM209-INDEX(BM:BM,IFERROR(MATCH($B209-Annex!$B$9/60,$B:$B),2)))/(60*($B209-INDEX($B:$B,IFERROR(MATCH($B209-Annex!$B$9/60,$B:$B),2)))))/Annex!$B$8)/1000,IF(Data!$B$2="",0,"-"))</f>
        <v>-2.2274999999999997E+36</v>
      </c>
      <c r="BH209" s="50">
        <f>IFERROR((5.670373*10^-8*(BN209+273.15)^4+((Annex!$B$5+Annex!$B$6)*(BN209-AA209)+Annex!$B$7*(BN209-INDEX(BN:BN,IFERROR(MATCH($B209-Annex!$B$9/60,$B:$B),2)))/(60*($B209-INDEX($B:$B,IFERROR(MATCH($B209-Annex!$B$9/60,$B:$B),2)))))/Annex!$B$8)/1000,IF(Data!$B$2="",0,"-"))</f>
        <v>-2.2274999999999997E+36</v>
      </c>
      <c r="BI209" s="20">
        <v>9.8999999999999993E+37</v>
      </c>
      <c r="BJ209" s="20">
        <v>610.86099999999999</v>
      </c>
      <c r="BK209" s="20">
        <v>311.69</v>
      </c>
      <c r="BL209" s="20">
        <v>434.05700000000002</v>
      </c>
      <c r="BM209" s="20">
        <v>706.89</v>
      </c>
      <c r="BN209" s="20">
        <v>612.26700000000005</v>
      </c>
    </row>
    <row r="210" spans="1:66" x14ac:dyDescent="0.3">
      <c r="A210" s="5">
        <v>209</v>
      </c>
      <c r="B210" s="19">
        <v>18.471999998437241</v>
      </c>
      <c r="C210" s="20">
        <v>161.64874800000001</v>
      </c>
      <c r="D210" s="20">
        <v>162.35115999999999</v>
      </c>
      <c r="E210" s="20">
        <v>214.7765</v>
      </c>
      <c r="F210" s="49">
        <f>IFERROR(SUM(C210:E210),IF(Data!$B$2="",0,"-"))</f>
        <v>538.77640799999995</v>
      </c>
      <c r="G210" s="50">
        <f>IFERROR(F210-Annex!$B$10,IF(Data!$B$2="",0,"-"))</f>
        <v>112.16840799999994</v>
      </c>
      <c r="H210" s="50">
        <f>IFERROR(AVERAGE(INDEX(G:G,IFERROR(MATCH($B210-Annex!$B$12/60,$B:$B),2)):G210),IF(Data!$B$2="",0,"-"))</f>
        <v>112.35405842857143</v>
      </c>
      <c r="I210" s="50">
        <f>IFERROR(-14000*(G210-INDEX(G:G,IFERROR(MATCH($B210-Annex!$B$11/60,$B:$B),2)))/(60*($B210-INDEX($B:$B,IFERROR(MATCH($B210-Annex!$B$11/60,$B:$B),2)))),IF(Data!$B$2="",0,"-"))</f>
        <v>120.48419335566138</v>
      </c>
      <c r="J210" s="50">
        <f>IFERROR(-14000*(H210-INDEX(H:H,IFERROR(MATCH($B210-Annex!$B$13/60,$B:$B),2)))/(60*($B210-INDEX($B:$B,IFERROR(MATCH($B210-Annex!$B$13/60,$B:$B),2)))),IF(Data!$B$2="",0,"-"))</f>
        <v>163.30896718941048</v>
      </c>
      <c r="K210" s="20">
        <v>1777.4375500000001</v>
      </c>
      <c r="L210" s="20">
        <v>65.992999999999995</v>
      </c>
      <c r="M210" s="20">
        <v>9.8999999999999993E+37</v>
      </c>
      <c r="N210" s="20">
        <v>96.034000000000006</v>
      </c>
      <c r="O210" s="20">
        <v>-12.265000000000001</v>
      </c>
      <c r="P210" s="20">
        <v>588.04300000000001</v>
      </c>
      <c r="Q210" s="20">
        <v>461.62799999999999</v>
      </c>
      <c r="R210" s="20">
        <v>22.47</v>
      </c>
      <c r="S210" s="20">
        <v>25.085000000000001</v>
      </c>
      <c r="T210" s="20">
        <v>9.8999999999999993E+37</v>
      </c>
      <c r="U210" s="20">
        <v>262.68400000000003</v>
      </c>
      <c r="V210" s="20">
        <v>55.725999999999999</v>
      </c>
      <c r="W210" s="20">
        <v>513.85599999999999</v>
      </c>
      <c r="X210" s="20">
        <v>9.8999999999999993E+37</v>
      </c>
      <c r="Y210" s="20">
        <v>506.91899999999998</v>
      </c>
      <c r="Z210" s="20">
        <v>884.08199999999999</v>
      </c>
      <c r="AA210" s="20">
        <v>9.8999999999999993E+37</v>
      </c>
      <c r="AB210" s="20">
        <v>9.8999999999999993E+37</v>
      </c>
      <c r="AC210" s="20">
        <v>175.44300000000001</v>
      </c>
      <c r="AD210" s="20">
        <v>447.78199999999998</v>
      </c>
      <c r="AE210" s="20">
        <v>530.40300000000002</v>
      </c>
      <c r="AF210" s="20">
        <v>-163.732</v>
      </c>
      <c r="AG210" s="20">
        <v>-65.766000000000005</v>
      </c>
      <c r="AH210" s="50">
        <f>IFERROR(AVERAGE(INDEX(AL:AL,IFERROR(MATCH($B210-Annex!$B$4/60,$B:$B),2)):AL210),IF(Data!$B$2="",0,"-"))</f>
        <v>7.9847871225426132</v>
      </c>
      <c r="AI210" s="50">
        <f>IFERROR(AVERAGE(INDEX(AM:AM,IFERROR(MATCH($B210-Annex!$B$4/60,$B:$B),2)):AM210),IF(Data!$B$2="",0,"-"))</f>
        <v>-6.1988835073058022</v>
      </c>
      <c r="AJ210" s="50">
        <f>IFERROR(AVERAGE(INDEX(AN:AN,IFERROR(MATCH($B210-Annex!$B$4/60,$B:$B),2)):AN210),IF(Data!$B$2="",0,"-"))</f>
        <v>0.6817711673305169</v>
      </c>
      <c r="AK210" s="50">
        <f>IFERROR(AVERAGE(INDEX(AO:AO,IFERROR(MATCH($B210-Annex!$B$4/60,$B:$B),2)):AO210),IF(Data!$B$2="",0,"-"))</f>
        <v>-15.037357916276422</v>
      </c>
      <c r="AL210" s="50">
        <f>IFERROR((5.670373*10^-8*(AP210+273.15)^4+((Annex!$B$5+Annex!$B$6)*(AP210-L210)+Annex!$B$7*(AP210-INDEX(AP:AP,IFERROR(MATCH($B210-Annex!$B$9/60,$B:$B),2)))/(60*($B210-INDEX($B:$B,IFERROR(MATCH($B210-Annex!$B$9/60,$B:$B),2)))))/Annex!$B$8)/1000,IF(Data!$B$2="",0,"-"))</f>
        <v>7.4308728417702978</v>
      </c>
      <c r="AM210" s="50">
        <f>IFERROR((5.670373*10^-8*(AQ210+273.15)^4+((Annex!$B$5+Annex!$B$6)*(AQ210-O210)+Annex!$B$7*(AQ210-INDEX(AQ:AQ,IFERROR(MATCH($B210-Annex!$B$9/60,$B:$B),2)))/(60*($B210-INDEX($B:$B,IFERROR(MATCH($B210-Annex!$B$9/60,$B:$B),2)))))/Annex!$B$8)/1000,IF(Data!$B$2="",0,"-"))</f>
        <v>129.55247894947746</v>
      </c>
      <c r="AN210" s="50">
        <f>IFERROR((5.670373*10^-8*(AR210+273.15)^4+((Annex!$B$5+Annex!$B$6)*(AR210-R210)+Annex!$B$7*(AR210-INDEX(AR:AR,IFERROR(MATCH($B210-Annex!$B$9/60,$B:$B),2)))/(60*($B210-INDEX($B:$B,IFERROR(MATCH($B210-Annex!$B$9/60,$B:$B),2)))))/Annex!$B$8)/1000,IF(Data!$B$2="",0,"-"))</f>
        <v>54.206226132785297</v>
      </c>
      <c r="AO210" s="50">
        <f>IFERROR((5.670373*10^-8*(AS210+273.15)^4+((Annex!$B$5+Annex!$B$6)*(AS210-U210)+Annex!$B$7*(AS210-INDEX(AS:AS,IFERROR(MATCH($B210-Annex!$B$9/60,$B:$B),2)))/(60*($B210-INDEX($B:$B,IFERROR(MATCH($B210-Annex!$B$9/60,$B:$B),2)))))/Annex!$B$8)/1000,IF(Data!$B$2="",0,"-"))</f>
        <v>-128.99795712429889</v>
      </c>
      <c r="AP210" s="20">
        <v>311.041</v>
      </c>
      <c r="AQ210" s="20">
        <v>286.26799999999997</v>
      </c>
      <c r="AR210" s="20">
        <v>114.694</v>
      </c>
      <c r="AS210" s="20">
        <v>-1.226</v>
      </c>
      <c r="AT210" s="20">
        <v>23.137</v>
      </c>
      <c r="AU210" s="20">
        <v>59.488999999999997</v>
      </c>
      <c r="AV210" s="20">
        <v>284.40800000000002</v>
      </c>
      <c r="AW210" s="50">
        <f>IFERROR(AVERAGE(INDEX(BC:BC,IFERROR(MATCH($B210-Annex!$B$4/60,$B:$B),2)):BC210),IF(Data!$B$2="",0,"-"))</f>
        <v>5.4469376790117275E+141</v>
      </c>
      <c r="AX210" s="50">
        <f>IFERROR(AVERAGE(INDEX(BD:BD,IFERROR(MATCH($B210-Annex!$B$4/60,$B:$B),2)):BD210),IF(Data!$B$2="",0,"-"))</f>
        <v>48.908693576270785</v>
      </c>
      <c r="AY210" s="50">
        <f>IFERROR(AVERAGE(INDEX(BE:BE,IFERROR(MATCH($B210-Annex!$B$4/60,$B:$B),2)):BE210),IF(Data!$B$2="",0,"-"))</f>
        <v>-3.0793130673967255</v>
      </c>
      <c r="AZ210" s="50">
        <f>IFERROR(AVERAGE(INDEX(BF:BF,IFERROR(MATCH($B210-Annex!$B$4/60,$B:$B),2)):BF210),IF(Data!$B$2="",0,"-"))</f>
        <v>34.059907812976014</v>
      </c>
      <c r="BA210" s="50">
        <f>IFERROR(AVERAGE(INDEX(BG:BG,IFERROR(MATCH($B210-Annex!$B$4/60,$B:$B),2)):BG210),IF(Data!$B$2="",0,"-"))</f>
        <v>-2.2274999999999997E+36</v>
      </c>
      <c r="BB210" s="50">
        <f>IFERROR(AVERAGE(INDEX(BH:BH,IFERROR(MATCH($B210-Annex!$B$4/60,$B:$B),2)):BH210),IF(Data!$B$2="",0,"-"))</f>
        <v>-2.2274999999999997E+36</v>
      </c>
      <c r="BC210" s="50">
        <f>IFERROR((5.670373*10^-8*(BI210+273.15)^4+((Annex!$B$5+Annex!$B$6)*(BI210-L210)+Annex!$B$7*(BI210-INDEX(BI:BI,IFERROR(MATCH($B210-Annex!$B$9/60,$B:$B),2)))/(60*($B210-INDEX($B:$B,IFERROR(MATCH($B210-Annex!$B$9/60,$B:$B),2)))))/Annex!$B$8)/1000,IF(Data!$B$2="",0,"-"))</f>
        <v>5.4469376790117275E+141</v>
      </c>
      <c r="BD210" s="50">
        <f>IFERROR((5.670373*10^-8*(BJ210+273.15)^4+((Annex!$B$5+Annex!$B$6)*(BJ210-O210)+Annex!$B$7*(BJ210-INDEX(BJ:BJ,IFERROR(MATCH($B210-Annex!$B$9/60,$B:$B),2)))/(60*($B210-INDEX($B:$B,IFERROR(MATCH($B210-Annex!$B$9/60,$B:$B),2)))))/Annex!$B$8)/1000,IF(Data!$B$2="",0,"-"))</f>
        <v>-15.430125853101549</v>
      </c>
      <c r="BE210" s="50">
        <f>IFERROR((5.670373*10^-8*(BK210+273.15)^4+((Annex!$B$5+Annex!$B$6)*(BK210-R210)+Annex!$B$7*(BK210-INDEX(BK:BK,IFERROR(MATCH($B210-Annex!$B$9/60,$B:$B),2)))/(60*($B210-INDEX($B:$B,IFERROR(MATCH($B210-Annex!$B$9/60,$B:$B),2)))))/Annex!$B$8)/1000,IF(Data!$B$2="",0,"-"))</f>
        <v>84.878032522598886</v>
      </c>
      <c r="BF210" s="50">
        <f>IFERROR((5.670373*10^-8*(BL210+273.15)^4+((Annex!$B$5+Annex!$B$6)*(BL210-U210)+Annex!$B$7*(BL210-INDEX(BL:BL,IFERROR(MATCH($B210-Annex!$B$9/60,$B:$B),2)))/(60*($B210-INDEX($B:$B,IFERROR(MATCH($B210-Annex!$B$9/60,$B:$B),2)))))/Annex!$B$8)/1000,IF(Data!$B$2="",0,"-"))</f>
        <v>65.365767063153299</v>
      </c>
      <c r="BG210" s="50">
        <f>IFERROR((5.670373*10^-8*(BM210+273.15)^4+((Annex!$B$5+Annex!$B$6)*(BM210-X210)+Annex!$B$7*(BM210-INDEX(BM:BM,IFERROR(MATCH($B210-Annex!$B$9/60,$B:$B),2)))/(60*($B210-INDEX($B:$B,IFERROR(MATCH($B210-Annex!$B$9/60,$B:$B),2)))))/Annex!$B$8)/1000,IF(Data!$B$2="",0,"-"))</f>
        <v>-2.2274999999999997E+36</v>
      </c>
      <c r="BH210" s="50">
        <f>IFERROR((5.670373*10^-8*(BN210+273.15)^4+((Annex!$B$5+Annex!$B$6)*(BN210-AA210)+Annex!$B$7*(BN210-INDEX(BN:BN,IFERROR(MATCH($B210-Annex!$B$9/60,$B:$B),2)))/(60*($B210-INDEX($B:$B,IFERROR(MATCH($B210-Annex!$B$9/60,$B:$B),2)))))/Annex!$B$8)/1000,IF(Data!$B$2="",0,"-"))</f>
        <v>-2.2274999999999997E+36</v>
      </c>
      <c r="BI210" s="20">
        <v>9.8999999999999993E+37</v>
      </c>
      <c r="BJ210" s="20">
        <v>632.54499999999996</v>
      </c>
      <c r="BK210" s="20">
        <v>313.74099999999999</v>
      </c>
      <c r="BL210" s="20">
        <v>465.07299999999998</v>
      </c>
      <c r="BM210" s="20">
        <v>719.85799999999995</v>
      </c>
      <c r="BN210" s="20">
        <v>611.48</v>
      </c>
    </row>
    <row r="211" spans="1:66" x14ac:dyDescent="0.3">
      <c r="A211" s="5">
        <v>210</v>
      </c>
      <c r="B211" s="19">
        <v>18.556000005919486</v>
      </c>
      <c r="C211" s="20">
        <v>161.662578</v>
      </c>
      <c r="D211" s="20">
        <v>162.34790100000001</v>
      </c>
      <c r="E211" s="20">
        <v>214.872659</v>
      </c>
      <c r="F211" s="49">
        <f>IFERROR(SUM(C211:E211),IF(Data!$B$2="",0,"-"))</f>
        <v>538.88313800000003</v>
      </c>
      <c r="G211" s="50">
        <f>IFERROR(F211-Annex!$B$10,IF(Data!$B$2="",0,"-"))</f>
        <v>112.27513800000003</v>
      </c>
      <c r="H211" s="50">
        <f>IFERROR(AVERAGE(INDEX(G:G,IFERROR(MATCH($B211-Annex!$B$12/60,$B:$B),2)):G211),IF(Data!$B$2="",0,"-"))</f>
        <v>112.32650828571425</v>
      </c>
      <c r="I211" s="50">
        <f>IFERROR(-14000*(G211-INDEX(G:G,IFERROR(MATCH($B211-Annex!$B$11/60,$B:$B),2)))/(60*($B211-INDEX($B:$B,IFERROR(MATCH($B211-Annex!$B$11/60,$B:$B),2)))),IF(Data!$B$2="",0,"-"))</f>
        <v>110.9754485720625</v>
      </c>
      <c r="J211" s="50">
        <f>IFERROR(-14000*(H211-INDEX(H:H,IFERROR(MATCH($B211-Annex!$B$13/60,$B:$B),2)))/(60*($B211-INDEX($B:$B,IFERROR(MATCH($B211-Annex!$B$13/60,$B:$B),2)))),IF(Data!$B$2="",0,"-"))</f>
        <v>147.41945236096348</v>
      </c>
      <c r="K211" s="20">
        <v>1404.6129599999999</v>
      </c>
      <c r="L211" s="20">
        <v>65.531000000000006</v>
      </c>
      <c r="M211" s="20">
        <v>9.8999999999999993E+37</v>
      </c>
      <c r="N211" s="20">
        <v>9.8999999999999993E+37</v>
      </c>
      <c r="O211" s="20">
        <v>72.73</v>
      </c>
      <c r="P211" s="20">
        <v>67.754000000000005</v>
      </c>
      <c r="Q211" s="20">
        <v>507.23700000000002</v>
      </c>
      <c r="R211" s="20">
        <v>-64.114000000000004</v>
      </c>
      <c r="S211" s="20">
        <v>417.25799999999998</v>
      </c>
      <c r="T211" s="20">
        <v>24.417999999999999</v>
      </c>
      <c r="U211" s="20">
        <v>151.06299999999999</v>
      </c>
      <c r="V211" s="20">
        <v>9.8999999999999993E+37</v>
      </c>
      <c r="W211" s="20">
        <v>117.245</v>
      </c>
      <c r="X211" s="20">
        <v>9.8999999999999993E+37</v>
      </c>
      <c r="Y211" s="20">
        <v>484.65600000000001</v>
      </c>
      <c r="Z211" s="20">
        <v>1343.4010000000001</v>
      </c>
      <c r="AA211" s="20">
        <v>-86.57</v>
      </c>
      <c r="AB211" s="20">
        <v>80.692999999999998</v>
      </c>
      <c r="AC211" s="20">
        <v>-96.385999999999996</v>
      </c>
      <c r="AD211" s="20">
        <v>-40.454999999999998</v>
      </c>
      <c r="AE211" s="20">
        <v>537.46</v>
      </c>
      <c r="AF211" s="20">
        <v>292.22800000000001</v>
      </c>
      <c r="AG211" s="20">
        <v>202.74</v>
      </c>
      <c r="AH211" s="50">
        <f>IFERROR(AVERAGE(INDEX(AL:AL,IFERROR(MATCH($B211-Annex!$B$4/60,$B:$B),2)):AL211),IF(Data!$B$2="",0,"-"))</f>
        <v>7.7856725680633563</v>
      </c>
      <c r="AI211" s="50">
        <f>IFERROR(AVERAGE(INDEX(AM:AM,IFERROR(MATCH($B211-Annex!$B$4/60,$B:$B),2)):AM211),IF(Data!$B$2="",0,"-"))</f>
        <v>-5.4596221819062611</v>
      </c>
      <c r="AJ211" s="50">
        <f>IFERROR(AVERAGE(INDEX(AN:AN,IFERROR(MATCH($B211-Annex!$B$4/60,$B:$B),2)):AN211),IF(Data!$B$2="",0,"-"))</f>
        <v>3.3782737482393506</v>
      </c>
      <c r="AK211" s="50">
        <f>IFERROR(AVERAGE(INDEX(AO:AO,IFERROR(MATCH($B211-Annex!$B$4/60,$B:$B),2)):AO211),IF(Data!$B$2="",0,"-"))</f>
        <v>-3.4680885452800108</v>
      </c>
      <c r="AL211" s="50">
        <f>IFERROR((5.670373*10^-8*(AP211+273.15)^4+((Annex!$B$5+Annex!$B$6)*(AP211-L211)+Annex!$B$7*(AP211-INDEX(AP:AP,IFERROR(MATCH($B211-Annex!$B$9/60,$B:$B),2)))/(60*($B211-INDEX($B:$B,IFERROR(MATCH($B211-Annex!$B$9/60,$B:$B),2)))))/Annex!$B$8)/1000,IF(Data!$B$2="",0,"-"))</f>
        <v>7.1834289008448744</v>
      </c>
      <c r="AM211" s="50">
        <f>IFERROR((5.670373*10^-8*(AQ211+273.15)^4+((Annex!$B$5+Annex!$B$6)*(AQ211-O211)+Annex!$B$7*(AQ211-INDEX(AQ:AQ,IFERROR(MATCH($B211-Annex!$B$9/60,$B:$B),2)))/(60*($B211-INDEX($B:$B,IFERROR(MATCH($B211-Annex!$B$9/60,$B:$B),2)))))/Annex!$B$8)/1000,IF(Data!$B$2="",0,"-"))</f>
        <v>-116.68285309063094</v>
      </c>
      <c r="AN211" s="50">
        <f>IFERROR((5.670373*10^-8*(AR211+273.15)^4+((Annex!$B$5+Annex!$B$6)*(AR211-R211)+Annex!$B$7*(AR211-INDEX(AR:AR,IFERROR(MATCH($B211-Annex!$B$9/60,$B:$B),2)))/(60*($B211-INDEX($B:$B,IFERROR(MATCH($B211-Annex!$B$9/60,$B:$B),2)))))/Annex!$B$8)/1000,IF(Data!$B$2="",0,"-"))</f>
        <v>87.563252730800542</v>
      </c>
      <c r="AO211" s="50">
        <f>IFERROR((5.670373*10^-8*(AS211+273.15)^4+((Annex!$B$5+Annex!$B$6)*(AS211-U211)+Annex!$B$7*(AS211-INDEX(AS:AS,IFERROR(MATCH($B211-Annex!$B$9/60,$B:$B),2)))/(60*($B211-INDEX($B:$B,IFERROR(MATCH($B211-Annex!$B$9/60,$B:$B),2)))))/Annex!$B$8)/1000,IF(Data!$B$2="",0,"-"))</f>
        <v>28.754299519268546</v>
      </c>
      <c r="AP211" s="20">
        <v>306.61500000000001</v>
      </c>
      <c r="AQ211" s="20">
        <v>82.846999999999994</v>
      </c>
      <c r="AR211" s="20">
        <v>184.55</v>
      </c>
      <c r="AS211" s="20">
        <v>114.867</v>
      </c>
      <c r="AT211" s="20">
        <v>23.172000000000001</v>
      </c>
      <c r="AU211" s="20">
        <v>59.798999999999999</v>
      </c>
      <c r="AV211" s="20">
        <v>371.43400000000003</v>
      </c>
      <c r="AW211" s="50">
        <f>IFERROR(AVERAGE(INDEX(BC:BC,IFERROR(MATCH($B211-Annex!$B$4/60,$B:$B),2)):BC211),IF(Data!$B$2="",0,"-"))</f>
        <v>5.4469376790117275E+141</v>
      </c>
      <c r="AX211" s="50">
        <f>IFERROR(AVERAGE(INDEX(BD:BD,IFERROR(MATCH($B211-Annex!$B$4/60,$B:$B),2)):BD211),IF(Data!$B$2="",0,"-"))</f>
        <v>42.403480149402405</v>
      </c>
      <c r="AY211" s="50">
        <f>IFERROR(AVERAGE(INDEX(BE:BE,IFERROR(MATCH($B211-Annex!$B$4/60,$B:$B),2)):BE211),IF(Data!$B$2="",0,"-"))</f>
        <v>-7.5732173175987381</v>
      </c>
      <c r="AZ211" s="50">
        <f>IFERROR(AVERAGE(INDEX(BF:BF,IFERROR(MATCH($B211-Annex!$B$4/60,$B:$B),2)):BF211),IF(Data!$B$2="",0,"-"))</f>
        <v>29.666252431948699</v>
      </c>
      <c r="BA211" s="50">
        <f>IFERROR(AVERAGE(INDEX(BG:BG,IFERROR(MATCH($B211-Annex!$B$4/60,$B:$B),2)):BG211),IF(Data!$B$2="",0,"-"))</f>
        <v>-2.2274999999999997E+36</v>
      </c>
      <c r="BB211" s="50">
        <f>IFERROR(AVERAGE(INDEX(BH:BH,IFERROR(MATCH($B211-Annex!$B$4/60,$B:$B),2)):BH211),IF(Data!$B$2="",0,"-"))</f>
        <v>-1.9092857142857139E+36</v>
      </c>
      <c r="BC211" s="50">
        <f>IFERROR((5.670373*10^-8*(BI211+273.15)^4+((Annex!$B$5+Annex!$B$6)*(BI211-L211)+Annex!$B$7*(BI211-INDEX(BI:BI,IFERROR(MATCH($B211-Annex!$B$9/60,$B:$B),2)))/(60*($B211-INDEX($B:$B,IFERROR(MATCH($B211-Annex!$B$9/60,$B:$B),2)))))/Annex!$B$8)/1000,IF(Data!$B$2="",0,"-"))</f>
        <v>5.4469376790117275E+141</v>
      </c>
      <c r="BD211" s="50">
        <f>IFERROR((5.670373*10^-8*(BJ211+273.15)^4+((Annex!$B$5+Annex!$B$6)*(BJ211-O211)+Annex!$B$7*(BJ211-INDEX(BJ:BJ,IFERROR(MATCH($B211-Annex!$B$9/60,$B:$B),2)))/(60*($B211-INDEX($B:$B,IFERROR(MATCH($B211-Annex!$B$9/60,$B:$B),2)))))/Annex!$B$8)/1000,IF(Data!$B$2="",0,"-"))</f>
        <v>90.301786765339344</v>
      </c>
      <c r="BE211" s="50">
        <f>IFERROR((5.670373*10^-8*(BK211+273.15)^4+((Annex!$B$5+Annex!$B$6)*(BK211-R211)+Annex!$B$7*(BK211-INDEX(BK:BK,IFERROR(MATCH($B211-Annex!$B$9/60,$B:$B),2)))/(60*($B211-INDEX($B:$B,IFERROR(MATCH($B211-Annex!$B$9/60,$B:$B),2)))))/Annex!$B$8)/1000,IF(Data!$B$2="",0,"-"))</f>
        <v>-1.7335640397483394</v>
      </c>
      <c r="BF211" s="50">
        <f>IFERROR((5.670373*10^-8*(BL211+273.15)^4+((Annex!$B$5+Annex!$B$6)*(BL211-U211)+Annex!$B$7*(BL211-INDEX(BL:BL,IFERROR(MATCH($B211-Annex!$B$9/60,$B:$B),2)))/(60*($B211-INDEX($B:$B,IFERROR(MATCH($B211-Annex!$B$9/60,$B:$B),2)))))/Annex!$B$8)/1000,IF(Data!$B$2="",0,"-"))</f>
        <v>54.661291831968448</v>
      </c>
      <c r="BG211" s="50">
        <f>IFERROR((5.670373*10^-8*(BM211+273.15)^4+((Annex!$B$5+Annex!$B$6)*(BM211-X211)+Annex!$B$7*(BM211-INDEX(BM:BM,IFERROR(MATCH($B211-Annex!$B$9/60,$B:$B),2)))/(60*($B211-INDEX($B:$B,IFERROR(MATCH($B211-Annex!$B$9/60,$B:$B),2)))))/Annex!$B$8)/1000,IF(Data!$B$2="",0,"-"))</f>
        <v>-2.2274999999999997E+36</v>
      </c>
      <c r="BH211" s="50">
        <f>IFERROR((5.670373*10^-8*(BN211+273.15)^4+((Annex!$B$5+Annex!$B$6)*(BN211-AA211)+Annex!$B$7*(BN211-INDEX(BN:BN,IFERROR(MATCH($B211-Annex!$B$9/60,$B:$B),2)))/(60*($B211-INDEX($B:$B,IFERROR(MATCH($B211-Annex!$B$9/60,$B:$B),2)))))/Annex!$B$8)/1000,IF(Data!$B$2="",0,"-"))</f>
        <v>-110.27492200160793</v>
      </c>
      <c r="BI211" s="20">
        <v>9.8999999999999993E+37</v>
      </c>
      <c r="BJ211" s="20">
        <v>673.64800000000002</v>
      </c>
      <c r="BK211" s="20">
        <v>281.738</v>
      </c>
      <c r="BL211" s="20">
        <v>489.983</v>
      </c>
      <c r="BM211" s="20">
        <v>836.62900000000002</v>
      </c>
      <c r="BN211" s="20">
        <v>353.02699999999999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O211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41" s="24" customFormat="1" ht="39.9" customHeight="1" x14ac:dyDescent="0.3">
      <c r="A1" s="24" t="s">
        <v>56</v>
      </c>
      <c r="B1" s="23" t="s">
        <v>57</v>
      </c>
      <c r="C1" s="24" t="s">
        <v>51</v>
      </c>
      <c r="D1" s="24" t="s">
        <v>52</v>
      </c>
      <c r="E1" s="24" t="s">
        <v>53</v>
      </c>
      <c r="F1" s="24" t="s">
        <v>54</v>
      </c>
      <c r="G1" s="24" t="s">
        <v>42</v>
      </c>
      <c r="H1" s="24" t="s">
        <v>16</v>
      </c>
      <c r="I1" s="24" t="s">
        <v>24</v>
      </c>
      <c r="J1" s="24" t="s">
        <v>43</v>
      </c>
      <c r="K1" s="24" t="s">
        <v>17</v>
      </c>
      <c r="L1" s="24" t="s">
        <v>25</v>
      </c>
      <c r="M1" s="24" t="s">
        <v>44</v>
      </c>
      <c r="N1" s="24" t="s">
        <v>18</v>
      </c>
      <c r="O1" s="24" t="s">
        <v>26</v>
      </c>
      <c r="P1" s="24" t="s">
        <v>45</v>
      </c>
      <c r="Q1" s="24" t="s">
        <v>19</v>
      </c>
      <c r="R1" s="24" t="s">
        <v>27</v>
      </c>
      <c r="S1" s="24" t="s">
        <v>46</v>
      </c>
      <c r="T1" s="24" t="s">
        <v>20</v>
      </c>
      <c r="U1" s="24" t="s">
        <v>28</v>
      </c>
      <c r="V1" s="24" t="s">
        <v>47</v>
      </c>
      <c r="W1" s="24" t="s">
        <v>21</v>
      </c>
      <c r="X1" s="24" t="s">
        <v>29</v>
      </c>
      <c r="Y1" s="24" t="s">
        <v>22</v>
      </c>
      <c r="Z1" s="24" t="s">
        <v>30</v>
      </c>
      <c r="AA1" s="24" t="s">
        <v>23</v>
      </c>
      <c r="AB1" s="24" t="s">
        <v>31</v>
      </c>
      <c r="AC1" s="24" t="s">
        <v>38</v>
      </c>
      <c r="AD1" s="24" t="s">
        <v>39</v>
      </c>
      <c r="AE1" s="24" t="s">
        <v>40</v>
      </c>
      <c r="AF1" s="24" t="s">
        <v>41</v>
      </c>
      <c r="AG1" s="24" t="s">
        <v>48</v>
      </c>
      <c r="AH1" s="24" t="s">
        <v>49</v>
      </c>
      <c r="AI1" s="24" t="s">
        <v>50</v>
      </c>
      <c r="AJ1" s="24" t="s">
        <v>32</v>
      </c>
      <c r="AK1" s="24" t="s">
        <v>33</v>
      </c>
      <c r="AL1" s="24" t="s">
        <v>34</v>
      </c>
      <c r="AM1" s="24" t="s">
        <v>35</v>
      </c>
      <c r="AN1" s="24" t="s">
        <v>36</v>
      </c>
      <c r="AO1" s="24" t="s">
        <v>37</v>
      </c>
    </row>
    <row r="2" spans="1:41" x14ac:dyDescent="0.3">
      <c r="A2" s="3">
        <v>1</v>
      </c>
      <c r="B2" s="51">
        <v>43264.696456365738</v>
      </c>
      <c r="C2" s="3">
        <v>164.776375</v>
      </c>
      <c r="D2" s="3">
        <v>164.150991</v>
      </c>
      <c r="E2" s="3">
        <v>218.40993399999999</v>
      </c>
      <c r="F2" s="3">
        <v>4173.8346600000004</v>
      </c>
      <c r="G2" s="3">
        <v>19.234999999999999</v>
      </c>
      <c r="H2" s="3">
        <v>1300.8810000000001</v>
      </c>
      <c r="I2" s="3">
        <v>199.62</v>
      </c>
      <c r="J2" s="3">
        <v>-28.751999999999999</v>
      </c>
      <c r="K2" s="3">
        <v>215.786</v>
      </c>
      <c r="L2" s="3">
        <v>9.8999999999999993E+37</v>
      </c>
      <c r="M2" s="3">
        <v>9.8999999999999993E+37</v>
      </c>
      <c r="N2" s="3">
        <v>1047.8209999999999</v>
      </c>
      <c r="O2" s="3">
        <v>1004.353</v>
      </c>
      <c r="P2" s="3">
        <v>386.17200000000003</v>
      </c>
      <c r="Q2" s="3">
        <v>638.89400000000001</v>
      </c>
      <c r="R2" s="3">
        <v>9.8999999999999993E+37</v>
      </c>
      <c r="S2" s="3">
        <v>9.8999999999999993E+37</v>
      </c>
      <c r="T2" s="3">
        <v>150.858</v>
      </c>
      <c r="U2" s="3">
        <v>9.8999999999999993E+37</v>
      </c>
      <c r="V2" s="3">
        <v>556.39700000000005</v>
      </c>
      <c r="W2" s="3">
        <v>806.947</v>
      </c>
      <c r="X2" s="3">
        <v>1041.758</v>
      </c>
      <c r="Y2" s="3">
        <v>41.668999999999997</v>
      </c>
      <c r="Z2" s="3">
        <v>9.8999999999999993E+37</v>
      </c>
      <c r="AA2" s="3">
        <v>492.82299999999998</v>
      </c>
      <c r="AB2" s="3">
        <v>120.828</v>
      </c>
      <c r="AC2" s="3">
        <v>20.832000000000001</v>
      </c>
      <c r="AD2" s="3">
        <v>159.10499999999999</v>
      </c>
      <c r="AE2" s="3">
        <v>146.25800000000001</v>
      </c>
      <c r="AF2" s="3">
        <v>447.70499999999998</v>
      </c>
      <c r="AG2" s="3">
        <v>19.04</v>
      </c>
      <c r="AH2" s="3">
        <v>32.340000000000003</v>
      </c>
      <c r="AI2" s="3">
        <v>9.8999999999999993E+37</v>
      </c>
      <c r="AJ2" s="3">
        <v>715.60400000000004</v>
      </c>
      <c r="AK2" s="3">
        <v>9.8999999999999993E+37</v>
      </c>
      <c r="AL2" s="3">
        <v>586.86500000000001</v>
      </c>
      <c r="AM2" s="3">
        <v>432.52300000000002</v>
      </c>
      <c r="AN2" s="3">
        <v>9.8999999999999993E+37</v>
      </c>
      <c r="AO2" s="3">
        <v>228.547</v>
      </c>
    </row>
    <row r="3" spans="1:41" x14ac:dyDescent="0.3">
      <c r="A3" s="3">
        <v>2</v>
      </c>
      <c r="B3" s="51">
        <v>43264.696514814816</v>
      </c>
      <c r="C3" s="3">
        <v>164.811351</v>
      </c>
      <c r="D3" s="3">
        <v>164.205558</v>
      </c>
      <c r="E3" s="3">
        <v>218.47513000000001</v>
      </c>
      <c r="F3" s="3">
        <v>1759.84529</v>
      </c>
      <c r="G3" s="3">
        <v>19.216999999999999</v>
      </c>
      <c r="H3" s="3">
        <v>9.8999999999999993E+37</v>
      </c>
      <c r="I3" s="3">
        <v>147.75399999999999</v>
      </c>
      <c r="J3" s="3">
        <v>-53.896999999999998</v>
      </c>
      <c r="K3" s="3">
        <v>342.22399999999999</v>
      </c>
      <c r="L3" s="3">
        <v>196.75700000000001</v>
      </c>
      <c r="M3" s="3">
        <v>9.8999999999999993E+37</v>
      </c>
      <c r="N3" s="3">
        <v>1082.9839999999999</v>
      </c>
      <c r="O3" s="3">
        <v>595.51800000000003</v>
      </c>
      <c r="P3" s="3">
        <v>390.89699999999999</v>
      </c>
      <c r="Q3" s="3">
        <v>442.92099999999999</v>
      </c>
      <c r="R3" s="3">
        <v>9.8999999999999993E+37</v>
      </c>
      <c r="S3" s="3">
        <v>9.8999999999999993E+37</v>
      </c>
      <c r="T3" s="3">
        <v>486.06599999999997</v>
      </c>
      <c r="U3" s="3">
        <v>9.8999999999999993E+37</v>
      </c>
      <c r="V3" s="3">
        <v>485.66500000000002</v>
      </c>
      <c r="W3" s="3">
        <v>489.20499999999998</v>
      </c>
      <c r="X3" s="3">
        <v>762.90099999999995</v>
      </c>
      <c r="Y3" s="3">
        <v>62.921999999999997</v>
      </c>
      <c r="Z3" s="3">
        <v>-30.488</v>
      </c>
      <c r="AA3" s="3">
        <v>531.02700000000004</v>
      </c>
      <c r="AB3" s="3">
        <v>71.043999999999997</v>
      </c>
      <c r="AC3" s="3">
        <v>20.92</v>
      </c>
      <c r="AD3" s="3">
        <v>120.203</v>
      </c>
      <c r="AE3" s="3">
        <v>10.292</v>
      </c>
      <c r="AF3" s="3">
        <v>406.87900000000002</v>
      </c>
      <c r="AG3" s="3">
        <v>19.146000000000001</v>
      </c>
      <c r="AH3" s="3">
        <v>32.340000000000003</v>
      </c>
      <c r="AI3" s="3">
        <v>9.8999999999999993E+37</v>
      </c>
      <c r="AJ3" s="3">
        <v>770.56399999999996</v>
      </c>
      <c r="AK3" s="3">
        <v>9.8999999999999993E+37</v>
      </c>
      <c r="AL3" s="3">
        <v>580.13699999999994</v>
      </c>
      <c r="AM3" s="3">
        <v>421.995</v>
      </c>
      <c r="AN3" s="3">
        <v>9.8999999999999993E+37</v>
      </c>
      <c r="AO3" s="3">
        <v>351.625</v>
      </c>
    </row>
    <row r="4" spans="1:41" x14ac:dyDescent="0.3">
      <c r="A4" s="3">
        <v>3</v>
      </c>
      <c r="B4" s="51">
        <v>43264.696573379631</v>
      </c>
      <c r="C4" s="3">
        <v>164.75765999999999</v>
      </c>
      <c r="D4" s="3">
        <v>164.19008500000001</v>
      </c>
      <c r="E4" s="3">
        <v>218.44986499999999</v>
      </c>
      <c r="F4" s="3">
        <v>2041.3281300000001</v>
      </c>
      <c r="G4" s="3">
        <v>19.27</v>
      </c>
      <c r="H4" s="3">
        <v>9.8999999999999993E+37</v>
      </c>
      <c r="I4" s="3">
        <v>447.93900000000002</v>
      </c>
      <c r="J4" s="3">
        <v>4.5419999999999998</v>
      </c>
      <c r="K4" s="3">
        <v>1043.847</v>
      </c>
      <c r="L4" s="3">
        <v>221.44200000000001</v>
      </c>
      <c r="M4" s="3">
        <v>9.8999999999999993E+37</v>
      </c>
      <c r="N4" s="3">
        <v>573.82899999999995</v>
      </c>
      <c r="O4" s="3">
        <v>333.774</v>
      </c>
      <c r="P4" s="3">
        <v>465.04599999999999</v>
      </c>
      <c r="Q4" s="3">
        <v>757.85</v>
      </c>
      <c r="R4" s="3">
        <v>404.55799999999999</v>
      </c>
      <c r="S4" s="3">
        <v>9.8999999999999993E+37</v>
      </c>
      <c r="T4" s="3">
        <v>510.10199999999998</v>
      </c>
      <c r="U4" s="3">
        <v>1232.498</v>
      </c>
      <c r="V4" s="3">
        <v>406.67700000000002</v>
      </c>
      <c r="W4" s="3">
        <v>236.65700000000001</v>
      </c>
      <c r="X4" s="3">
        <v>959.14700000000005</v>
      </c>
      <c r="Y4" s="3">
        <v>558.58199999999999</v>
      </c>
      <c r="Z4" s="3">
        <v>98.905000000000001</v>
      </c>
      <c r="AA4" s="3">
        <v>-22.419</v>
      </c>
      <c r="AB4" s="3">
        <v>-26.6</v>
      </c>
      <c r="AC4" s="3">
        <v>20.902000000000001</v>
      </c>
      <c r="AD4" s="3">
        <v>329.21600000000001</v>
      </c>
      <c r="AE4" s="3">
        <v>40.558999999999997</v>
      </c>
      <c r="AF4" s="3">
        <v>454.64699999999999</v>
      </c>
      <c r="AG4" s="3">
        <v>19.056999999999999</v>
      </c>
      <c r="AH4" s="3">
        <v>32.409999999999997</v>
      </c>
      <c r="AI4" s="3">
        <v>29.251999999999999</v>
      </c>
      <c r="AJ4" s="3">
        <v>1187.5329999999999</v>
      </c>
      <c r="AK4" s="3">
        <v>9.8999999999999993E+37</v>
      </c>
      <c r="AL4" s="3">
        <v>554.87900000000002</v>
      </c>
      <c r="AM4" s="3">
        <v>413.33199999999999</v>
      </c>
      <c r="AN4" s="3">
        <v>9.8999999999999993E+37</v>
      </c>
      <c r="AO4" s="3">
        <v>398.86599999999999</v>
      </c>
    </row>
    <row r="5" spans="1:41" x14ac:dyDescent="0.3">
      <c r="A5" s="3">
        <v>4</v>
      </c>
      <c r="B5" s="51">
        <v>43264.696632754632</v>
      </c>
      <c r="C5" s="3">
        <v>164.741388</v>
      </c>
      <c r="D5" s="3">
        <v>164.19578899999999</v>
      </c>
      <c r="E5" s="3">
        <v>218.44090600000001</v>
      </c>
      <c r="F5" s="3">
        <v>1977.8374899999999</v>
      </c>
      <c r="G5" s="3">
        <v>19.164000000000001</v>
      </c>
      <c r="H5" s="3">
        <v>9.8999999999999993E+37</v>
      </c>
      <c r="I5" s="3">
        <v>312.99599999999998</v>
      </c>
      <c r="J5" s="3">
        <v>35.978999999999999</v>
      </c>
      <c r="K5" s="3">
        <v>619.60900000000004</v>
      </c>
      <c r="L5" s="3">
        <v>-0.48499999999999999</v>
      </c>
      <c r="M5" s="3">
        <v>9.8999999999999993E+37</v>
      </c>
      <c r="N5" s="3">
        <v>806.56500000000005</v>
      </c>
      <c r="O5" s="3">
        <v>636.39400000000001</v>
      </c>
      <c r="P5" s="3">
        <v>842.13</v>
      </c>
      <c r="Q5" s="3">
        <v>594.18100000000004</v>
      </c>
      <c r="R5" s="3">
        <v>161.88399999999999</v>
      </c>
      <c r="S5" s="3">
        <v>9.8999999999999993E+37</v>
      </c>
      <c r="T5" s="3">
        <v>363.70800000000003</v>
      </c>
      <c r="U5" s="3">
        <v>9.8999999999999993E+37</v>
      </c>
      <c r="V5" s="3">
        <v>393.42700000000002</v>
      </c>
      <c r="W5" s="3">
        <v>652.56299999999999</v>
      </c>
      <c r="X5" s="3">
        <v>679.73900000000003</v>
      </c>
      <c r="Y5" s="3">
        <v>271.78399999999999</v>
      </c>
      <c r="Z5" s="3">
        <v>-49.814</v>
      </c>
      <c r="AA5" s="3">
        <v>261.90800000000002</v>
      </c>
      <c r="AB5" s="3">
        <v>363.18299999999999</v>
      </c>
      <c r="AC5" s="3">
        <v>20.867000000000001</v>
      </c>
      <c r="AD5" s="3">
        <v>168.84299999999999</v>
      </c>
      <c r="AE5" s="3">
        <v>118.08499999999999</v>
      </c>
      <c r="AF5" s="3">
        <v>274.173</v>
      </c>
      <c r="AG5" s="3">
        <v>19.128</v>
      </c>
      <c r="AH5" s="3">
        <v>32.270000000000003</v>
      </c>
      <c r="AI5" s="3">
        <v>164.93600000000001</v>
      </c>
      <c r="AJ5" s="3">
        <v>989.61099999999999</v>
      </c>
      <c r="AK5" s="3">
        <v>1007.641</v>
      </c>
      <c r="AL5" s="3">
        <v>533.29600000000005</v>
      </c>
      <c r="AM5" s="3">
        <v>462.68900000000002</v>
      </c>
      <c r="AN5" s="3">
        <v>9.8999999999999993E+37</v>
      </c>
      <c r="AO5" s="3">
        <v>355.34199999999998</v>
      </c>
    </row>
    <row r="6" spans="1:41" x14ac:dyDescent="0.3">
      <c r="A6" s="3">
        <v>5</v>
      </c>
      <c r="B6" s="51">
        <v>43264.696696296298</v>
      </c>
      <c r="C6" s="3">
        <v>164.79996399999999</v>
      </c>
      <c r="D6" s="3">
        <v>164.178687</v>
      </c>
      <c r="E6" s="3">
        <v>218.40993399999999</v>
      </c>
      <c r="F6" s="3">
        <v>2019.6973700000001</v>
      </c>
      <c r="G6" s="3">
        <v>19.181000000000001</v>
      </c>
      <c r="H6" s="3">
        <v>9.8999999999999993E+37</v>
      </c>
      <c r="I6" s="3">
        <v>163.78100000000001</v>
      </c>
      <c r="J6" s="3">
        <v>-63.837000000000003</v>
      </c>
      <c r="K6" s="3">
        <v>954.51900000000001</v>
      </c>
      <c r="L6" s="3">
        <v>359.54199999999997</v>
      </c>
      <c r="M6" s="3">
        <v>9.8999999999999993E+37</v>
      </c>
      <c r="N6" s="3">
        <v>694.86099999999999</v>
      </c>
      <c r="O6" s="3">
        <v>344.29500000000002</v>
      </c>
      <c r="P6" s="3">
        <v>717.75199999999995</v>
      </c>
      <c r="Q6" s="3">
        <v>382.71300000000002</v>
      </c>
      <c r="R6" s="3">
        <v>454.06099999999998</v>
      </c>
      <c r="S6" s="3">
        <v>9.8999999999999993E+37</v>
      </c>
      <c r="T6" s="3">
        <v>640.54100000000005</v>
      </c>
      <c r="U6" s="3">
        <v>1264.732</v>
      </c>
      <c r="V6" s="3">
        <v>319.38299999999998</v>
      </c>
      <c r="W6" s="3">
        <v>281.21100000000001</v>
      </c>
      <c r="X6" s="3">
        <v>513.86300000000006</v>
      </c>
      <c r="Y6" s="3">
        <v>618.26800000000003</v>
      </c>
      <c r="Z6" s="3">
        <v>360.06700000000001</v>
      </c>
      <c r="AA6" s="3">
        <v>163.81700000000001</v>
      </c>
      <c r="AB6" s="3">
        <v>60.183999999999997</v>
      </c>
      <c r="AC6" s="3">
        <v>20.867000000000001</v>
      </c>
      <c r="AD6" s="3">
        <v>140.48400000000001</v>
      </c>
      <c r="AE6" s="3">
        <v>-9.4149999999999991</v>
      </c>
      <c r="AF6" s="3">
        <v>177.459</v>
      </c>
      <c r="AG6" s="3">
        <v>19.128</v>
      </c>
      <c r="AH6" s="3">
        <v>32.286999999999999</v>
      </c>
      <c r="AI6" s="3">
        <v>195.245</v>
      </c>
      <c r="AJ6" s="3">
        <v>1321.5340000000001</v>
      </c>
      <c r="AK6" s="3">
        <v>842.32299999999998</v>
      </c>
      <c r="AL6" s="3">
        <v>460.214</v>
      </c>
      <c r="AM6" s="3">
        <v>574.12900000000002</v>
      </c>
      <c r="AN6" s="3">
        <v>9.8999999999999993E+37</v>
      </c>
      <c r="AO6" s="3">
        <v>402.38600000000002</v>
      </c>
    </row>
    <row r="7" spans="1:41" x14ac:dyDescent="0.3">
      <c r="A7" s="3">
        <v>6</v>
      </c>
      <c r="B7" s="51">
        <v>43264.696757638892</v>
      </c>
      <c r="C7" s="3">
        <v>164.76497699999999</v>
      </c>
      <c r="D7" s="3">
        <v>164.137148</v>
      </c>
      <c r="E7" s="3">
        <v>218.41074900000001</v>
      </c>
      <c r="F7" s="3">
        <v>1281.6701800000001</v>
      </c>
      <c r="G7" s="3">
        <v>19.164000000000001</v>
      </c>
      <c r="H7" s="3">
        <v>9.8999999999999993E+37</v>
      </c>
      <c r="I7" s="3">
        <v>35.198999999999998</v>
      </c>
      <c r="J7" s="3">
        <v>107.712</v>
      </c>
      <c r="K7" s="3">
        <v>489.10500000000002</v>
      </c>
      <c r="L7" s="3">
        <v>407.11399999999998</v>
      </c>
      <c r="M7" s="3">
        <v>9.8999999999999993E+37</v>
      </c>
      <c r="N7" s="3">
        <v>1114.1500000000001</v>
      </c>
      <c r="O7" s="3">
        <v>519.04100000000005</v>
      </c>
      <c r="P7" s="3">
        <v>474.30599999999998</v>
      </c>
      <c r="Q7" s="3">
        <v>218.083</v>
      </c>
      <c r="R7" s="3">
        <v>97.926000000000002</v>
      </c>
      <c r="S7" s="3">
        <v>9.8999999999999993E+37</v>
      </c>
      <c r="T7" s="3">
        <v>645.23099999999999</v>
      </c>
      <c r="U7" s="3">
        <v>9.8999999999999993E+37</v>
      </c>
      <c r="V7" s="3">
        <v>269.30900000000003</v>
      </c>
      <c r="W7" s="3">
        <v>458.99400000000003</v>
      </c>
      <c r="X7" s="3">
        <v>347.90899999999999</v>
      </c>
      <c r="Y7" s="3">
        <v>102.852</v>
      </c>
      <c r="Z7" s="3">
        <v>409.82</v>
      </c>
      <c r="AA7" s="3">
        <v>672.45699999999999</v>
      </c>
      <c r="AB7" s="3">
        <v>189.28899999999999</v>
      </c>
      <c r="AC7" s="3">
        <v>20.885000000000002</v>
      </c>
      <c r="AD7" s="3">
        <v>178.17099999999999</v>
      </c>
      <c r="AE7" s="3">
        <v>-62.576999999999998</v>
      </c>
      <c r="AF7" s="3">
        <v>181.83500000000001</v>
      </c>
      <c r="AG7" s="3">
        <v>19.146000000000001</v>
      </c>
      <c r="AH7" s="3">
        <v>32.286999999999999</v>
      </c>
      <c r="AI7" s="3">
        <v>166.60499999999999</v>
      </c>
      <c r="AJ7" s="3">
        <v>1287.7570000000001</v>
      </c>
      <c r="AK7" s="3">
        <v>849.69</v>
      </c>
      <c r="AL7" s="3">
        <v>358.238</v>
      </c>
      <c r="AM7" s="3">
        <v>444.209</v>
      </c>
      <c r="AN7" s="3">
        <v>9.8999999999999993E+37</v>
      </c>
      <c r="AO7" s="3">
        <v>321.95600000000002</v>
      </c>
    </row>
    <row r="8" spans="1:41" x14ac:dyDescent="0.3">
      <c r="A8" s="3">
        <v>7</v>
      </c>
      <c r="B8" s="51">
        <v>43264.696816898148</v>
      </c>
      <c r="C8" s="3">
        <v>164.81054700000001</v>
      </c>
      <c r="D8" s="3">
        <v>164.138778</v>
      </c>
      <c r="E8" s="3">
        <v>218.398529</v>
      </c>
      <c r="F8" s="3">
        <v>1740.1922999999999</v>
      </c>
      <c r="G8" s="3">
        <v>19.27</v>
      </c>
      <c r="H8" s="3">
        <v>9.8999999999999993E+37</v>
      </c>
      <c r="I8" s="3">
        <v>-77.849999999999994</v>
      </c>
      <c r="J8" s="3">
        <v>76.36</v>
      </c>
      <c r="K8" s="3">
        <v>887.94899999999996</v>
      </c>
      <c r="L8" s="3">
        <v>512.70899999999995</v>
      </c>
      <c r="M8" s="3">
        <v>9.8999999999999993E+37</v>
      </c>
      <c r="N8" s="3">
        <v>1009.066</v>
      </c>
      <c r="O8" s="3">
        <v>401.44299999999998</v>
      </c>
      <c r="P8" s="3">
        <v>428.28399999999999</v>
      </c>
      <c r="Q8" s="3">
        <v>224.90700000000001</v>
      </c>
      <c r="R8" s="3">
        <v>315.88499999999999</v>
      </c>
      <c r="S8" s="3">
        <v>9.8999999999999993E+37</v>
      </c>
      <c r="T8" s="3">
        <v>684.88199999999995</v>
      </c>
      <c r="U8" s="3">
        <v>9.8999999999999993E+37</v>
      </c>
      <c r="V8" s="3">
        <v>177.19200000000001</v>
      </c>
      <c r="W8" s="3">
        <v>399.84300000000002</v>
      </c>
      <c r="X8" s="3">
        <v>227.24</v>
      </c>
      <c r="Y8" s="3">
        <v>298.22199999999998</v>
      </c>
      <c r="Z8" s="3">
        <v>595.83500000000004</v>
      </c>
      <c r="AA8" s="3">
        <v>463.39100000000002</v>
      </c>
      <c r="AB8" s="3">
        <v>91.174000000000007</v>
      </c>
      <c r="AC8" s="3">
        <v>20.867000000000001</v>
      </c>
      <c r="AD8" s="3">
        <v>128.65600000000001</v>
      </c>
      <c r="AE8" s="3">
        <v>60.595999999999997</v>
      </c>
      <c r="AF8" s="3">
        <v>220.47</v>
      </c>
      <c r="AG8" s="3">
        <v>19.216999999999999</v>
      </c>
      <c r="AH8" s="3">
        <v>32.305</v>
      </c>
      <c r="AI8" s="3">
        <v>112.82599999999999</v>
      </c>
      <c r="AJ8" s="3">
        <v>9.8999999999999993E+37</v>
      </c>
      <c r="AK8" s="3">
        <v>930.82899999999995</v>
      </c>
      <c r="AL8" s="3">
        <v>546.44000000000005</v>
      </c>
      <c r="AM8" s="3">
        <v>454.66399999999999</v>
      </c>
      <c r="AN8" s="3">
        <v>9.8999999999999993E+37</v>
      </c>
      <c r="AO8" s="3">
        <v>203.54599999999999</v>
      </c>
    </row>
    <row r="9" spans="1:41" x14ac:dyDescent="0.3">
      <c r="A9" s="3">
        <v>8</v>
      </c>
      <c r="B9" s="51">
        <v>43264.696875000001</v>
      </c>
      <c r="C9" s="3">
        <v>164.773932</v>
      </c>
      <c r="D9" s="3">
        <v>164.15588</v>
      </c>
      <c r="E9" s="3">
        <v>218.411565</v>
      </c>
      <c r="F9" s="3">
        <v>1536.0434600000001</v>
      </c>
      <c r="G9" s="3">
        <v>19.251999999999999</v>
      </c>
      <c r="H9" s="3">
        <v>9.8999999999999993E+37</v>
      </c>
      <c r="I9" s="3">
        <v>-5.3259999999999996</v>
      </c>
      <c r="J9" s="3">
        <v>287.32600000000002</v>
      </c>
      <c r="K9" s="3">
        <v>518.34</v>
      </c>
      <c r="L9" s="3">
        <v>271.38600000000002</v>
      </c>
      <c r="M9" s="3">
        <v>9.8999999999999993E+37</v>
      </c>
      <c r="N9" s="3">
        <v>1176.9269999999999</v>
      </c>
      <c r="O9" s="3">
        <v>772.33900000000006</v>
      </c>
      <c r="P9" s="3">
        <v>447.30399999999997</v>
      </c>
      <c r="Q9" s="3">
        <v>355.52800000000002</v>
      </c>
      <c r="R9" s="3">
        <v>-51.381999999999998</v>
      </c>
      <c r="S9" s="3">
        <v>9.8999999999999993E+37</v>
      </c>
      <c r="T9" s="3">
        <v>514.69899999999996</v>
      </c>
      <c r="U9" s="3">
        <v>9.8999999999999993E+37</v>
      </c>
      <c r="V9" s="3">
        <v>77.266000000000005</v>
      </c>
      <c r="W9" s="3">
        <v>774.57899999999995</v>
      </c>
      <c r="X9" s="3">
        <v>304.56900000000002</v>
      </c>
      <c r="Y9" s="3">
        <v>-15.282999999999999</v>
      </c>
      <c r="Z9" s="3">
        <v>365.62200000000001</v>
      </c>
      <c r="AA9" s="3">
        <v>646.67700000000002</v>
      </c>
      <c r="AB9" s="3">
        <v>428.62</v>
      </c>
      <c r="AC9" s="3">
        <v>20.832000000000001</v>
      </c>
      <c r="AD9" s="3">
        <v>-97.111999999999995</v>
      </c>
      <c r="AE9" s="3">
        <v>-25.373000000000001</v>
      </c>
      <c r="AF9" s="3">
        <v>237.09700000000001</v>
      </c>
      <c r="AG9" s="3">
        <v>19.216999999999999</v>
      </c>
      <c r="AH9" s="3">
        <v>32.305</v>
      </c>
      <c r="AI9" s="3">
        <v>117.218</v>
      </c>
      <c r="AJ9" s="3">
        <v>1198.1189999999999</v>
      </c>
      <c r="AK9" s="3">
        <v>694.04700000000003</v>
      </c>
      <c r="AL9" s="3">
        <v>424.779</v>
      </c>
      <c r="AM9" s="3">
        <v>377.358</v>
      </c>
      <c r="AN9" s="3">
        <v>9.8999999999999993E+37</v>
      </c>
      <c r="AO9" s="3">
        <v>212.08</v>
      </c>
    </row>
    <row r="10" spans="1:41" x14ac:dyDescent="0.3">
      <c r="A10" s="3">
        <v>9</v>
      </c>
      <c r="B10" s="51">
        <v>43264.696932986109</v>
      </c>
      <c r="C10" s="3">
        <v>164.81460799999999</v>
      </c>
      <c r="D10" s="3">
        <v>164.14692700000001</v>
      </c>
      <c r="E10" s="3">
        <v>218.422979</v>
      </c>
      <c r="F10" s="3">
        <v>2193.7303099999999</v>
      </c>
      <c r="G10" s="3">
        <v>19.164000000000001</v>
      </c>
      <c r="H10" s="3">
        <v>9.8999999999999993E+37</v>
      </c>
      <c r="I10" s="3">
        <v>749.48900000000003</v>
      </c>
      <c r="J10" s="3">
        <v>254.99799999999999</v>
      </c>
      <c r="K10" s="3">
        <v>860.30399999999997</v>
      </c>
      <c r="L10" s="3">
        <v>-184.619</v>
      </c>
      <c r="M10" s="3">
        <v>9.8999999999999993E+37</v>
      </c>
      <c r="N10" s="3">
        <v>479.27</v>
      </c>
      <c r="O10" s="3">
        <v>935.14700000000005</v>
      </c>
      <c r="P10" s="3">
        <v>372.76</v>
      </c>
      <c r="Q10" s="3">
        <v>1062.662</v>
      </c>
      <c r="R10" s="3">
        <v>285.53500000000003</v>
      </c>
      <c r="S10" s="3">
        <v>9.8999999999999993E+37</v>
      </c>
      <c r="T10" s="3">
        <v>135.773</v>
      </c>
      <c r="U10" s="3">
        <v>902.30399999999997</v>
      </c>
      <c r="V10" s="3">
        <v>245.04599999999999</v>
      </c>
      <c r="W10" s="3">
        <v>835.46500000000003</v>
      </c>
      <c r="X10" s="3">
        <v>986.13499999999999</v>
      </c>
      <c r="Y10" s="3">
        <v>346.70499999999998</v>
      </c>
      <c r="Z10" s="3">
        <v>-125.125</v>
      </c>
      <c r="AA10" s="3">
        <v>31.129000000000001</v>
      </c>
      <c r="AB10" s="3">
        <v>535.21500000000003</v>
      </c>
      <c r="AC10" s="3">
        <v>20.795999999999999</v>
      </c>
      <c r="AD10" s="3">
        <v>141.29400000000001</v>
      </c>
      <c r="AE10" s="3">
        <v>-25.071000000000002</v>
      </c>
      <c r="AF10" s="3">
        <v>185.464</v>
      </c>
      <c r="AG10" s="3">
        <v>19.181000000000001</v>
      </c>
      <c r="AH10" s="3">
        <v>32.216999999999999</v>
      </c>
      <c r="AI10" s="3">
        <v>200.989</v>
      </c>
      <c r="AJ10" s="3">
        <v>9.8999999999999993E+37</v>
      </c>
      <c r="AK10" s="3">
        <v>577.36599999999999</v>
      </c>
      <c r="AL10" s="3">
        <v>597.45600000000002</v>
      </c>
      <c r="AM10" s="3">
        <v>395.12799999999999</v>
      </c>
      <c r="AN10" s="3">
        <v>9.8999999999999993E+37</v>
      </c>
      <c r="AO10" s="3">
        <v>322.178</v>
      </c>
    </row>
    <row r="11" spans="1:41" x14ac:dyDescent="0.3">
      <c r="A11" s="3">
        <v>10</v>
      </c>
      <c r="B11" s="51">
        <v>43264.696996874998</v>
      </c>
      <c r="C11" s="3">
        <v>164.78287700000001</v>
      </c>
      <c r="D11" s="3">
        <v>164.17950200000001</v>
      </c>
      <c r="E11" s="3">
        <v>218.40016</v>
      </c>
      <c r="F11" s="3">
        <v>2619.58005</v>
      </c>
      <c r="G11" s="3">
        <v>19.234999999999999</v>
      </c>
      <c r="H11" s="3">
        <v>9.8999999999999993E+37</v>
      </c>
      <c r="I11" s="3">
        <v>691.94399999999996</v>
      </c>
      <c r="J11" s="3">
        <v>159.95500000000001</v>
      </c>
      <c r="K11" s="3">
        <v>999.65800000000002</v>
      </c>
      <c r="L11" s="3">
        <v>9.8999999999999993E+37</v>
      </c>
      <c r="M11" s="3">
        <v>9.8999999999999993E+37</v>
      </c>
      <c r="N11" s="3">
        <v>304.70600000000002</v>
      </c>
      <c r="O11" s="3">
        <v>747.70699999999999</v>
      </c>
      <c r="P11" s="3">
        <v>359.72800000000001</v>
      </c>
      <c r="Q11" s="3">
        <v>1064.3879999999999</v>
      </c>
      <c r="R11" s="3">
        <v>664.92899999999997</v>
      </c>
      <c r="S11" s="3">
        <v>9.8999999999999993E+37</v>
      </c>
      <c r="T11" s="3">
        <v>141.03</v>
      </c>
      <c r="U11" s="3">
        <v>828.08699999999999</v>
      </c>
      <c r="V11" s="3">
        <v>437.74799999999999</v>
      </c>
      <c r="W11" s="3">
        <v>646.47500000000002</v>
      </c>
      <c r="X11" s="3">
        <v>1023.886</v>
      </c>
      <c r="Y11" s="3">
        <v>634.02800000000002</v>
      </c>
      <c r="Z11" s="3">
        <v>-73.052000000000007</v>
      </c>
      <c r="AA11" s="3">
        <v>-145.41900000000001</v>
      </c>
      <c r="AB11" s="3">
        <v>470.04399999999998</v>
      </c>
      <c r="AC11" s="3">
        <v>20.832000000000001</v>
      </c>
      <c r="AD11" s="3">
        <v>251.18799999999999</v>
      </c>
      <c r="AE11" s="3">
        <v>9.8999999999999993E+37</v>
      </c>
      <c r="AF11" s="3">
        <v>201.43299999999999</v>
      </c>
      <c r="AG11" s="3">
        <v>19.093</v>
      </c>
      <c r="AH11" s="3">
        <v>32.286999999999999</v>
      </c>
      <c r="AI11" s="3">
        <v>232.96299999999999</v>
      </c>
      <c r="AJ11" s="3">
        <v>9.8999999999999993E+37</v>
      </c>
      <c r="AK11" s="3">
        <v>678.91</v>
      </c>
      <c r="AL11" s="3">
        <v>503.43400000000003</v>
      </c>
      <c r="AM11" s="3">
        <v>186.54900000000001</v>
      </c>
      <c r="AN11" s="3">
        <v>9.8999999999999993E+37</v>
      </c>
      <c r="AO11" s="3">
        <v>104.041</v>
      </c>
    </row>
    <row r="12" spans="1:41" x14ac:dyDescent="0.3">
      <c r="A12" s="3">
        <v>11</v>
      </c>
      <c r="B12" s="51">
        <v>43264.697054745367</v>
      </c>
      <c r="C12" s="3">
        <v>164.75033300000001</v>
      </c>
      <c r="D12" s="3">
        <v>164.12249</v>
      </c>
      <c r="E12" s="3">
        <v>218.44090600000001</v>
      </c>
      <c r="F12" s="3">
        <v>1524.1773499999999</v>
      </c>
      <c r="G12" s="3">
        <v>19.234999999999999</v>
      </c>
      <c r="H12" s="3">
        <v>1319.154</v>
      </c>
      <c r="I12" s="3">
        <v>122.217</v>
      </c>
      <c r="J12" s="3">
        <v>324.47800000000001</v>
      </c>
      <c r="K12" s="3">
        <v>524.29999999999995</v>
      </c>
      <c r="L12" s="3">
        <v>342.12200000000001</v>
      </c>
      <c r="M12" s="3">
        <v>9.8999999999999993E+37</v>
      </c>
      <c r="N12" s="3">
        <v>814.97799999999995</v>
      </c>
      <c r="O12" s="3">
        <v>531.91099999999994</v>
      </c>
      <c r="P12" s="3">
        <v>314.29500000000002</v>
      </c>
      <c r="Q12" s="3">
        <v>409.92</v>
      </c>
      <c r="R12" s="3">
        <v>357.238</v>
      </c>
      <c r="S12" s="3">
        <v>9.8999999999999993E+37</v>
      </c>
      <c r="T12" s="3">
        <v>631.47799999999995</v>
      </c>
      <c r="U12" s="3">
        <v>9.8999999999999993E+37</v>
      </c>
      <c r="V12" s="3">
        <v>370.089</v>
      </c>
      <c r="W12" s="3">
        <v>429.358</v>
      </c>
      <c r="X12" s="3">
        <v>444.15899999999999</v>
      </c>
      <c r="Y12" s="3">
        <v>300.00599999999997</v>
      </c>
      <c r="Z12" s="3">
        <v>411.66800000000001</v>
      </c>
      <c r="AA12" s="3">
        <v>501.00599999999997</v>
      </c>
      <c r="AB12" s="3">
        <v>265.911</v>
      </c>
      <c r="AC12" s="3">
        <v>20.832000000000001</v>
      </c>
      <c r="AD12" s="3">
        <v>265.214</v>
      </c>
      <c r="AE12" s="3">
        <v>80.94</v>
      </c>
      <c r="AF12" s="3">
        <v>219.179</v>
      </c>
      <c r="AG12" s="3">
        <v>19.164000000000001</v>
      </c>
      <c r="AH12" s="3">
        <v>32.270000000000003</v>
      </c>
      <c r="AI12" s="3">
        <v>440.42700000000002</v>
      </c>
      <c r="AJ12" s="3">
        <v>1136.6569999999999</v>
      </c>
      <c r="AK12" s="3">
        <v>778.54600000000005</v>
      </c>
      <c r="AL12" s="3">
        <v>503.46800000000002</v>
      </c>
      <c r="AM12" s="3">
        <v>299.37200000000001</v>
      </c>
      <c r="AN12" s="3">
        <v>9.8999999999999993E+37</v>
      </c>
      <c r="AO12" s="3">
        <v>105.79900000000001</v>
      </c>
    </row>
    <row r="13" spans="1:41" x14ac:dyDescent="0.3">
      <c r="A13" s="3">
        <v>12</v>
      </c>
      <c r="B13" s="51">
        <v>43264.697118634256</v>
      </c>
      <c r="C13" s="3">
        <v>164.79752099999999</v>
      </c>
      <c r="D13" s="3">
        <v>164.11272199999999</v>
      </c>
      <c r="E13" s="3">
        <v>218.413195</v>
      </c>
      <c r="F13" s="3">
        <v>1380.22218</v>
      </c>
      <c r="G13" s="3">
        <v>19.288</v>
      </c>
      <c r="H13" s="3">
        <v>9.8999999999999993E+37</v>
      </c>
      <c r="I13" s="3">
        <v>256.98200000000003</v>
      </c>
      <c r="J13" s="3">
        <v>257.31299999999999</v>
      </c>
      <c r="K13" s="3">
        <v>498.97699999999998</v>
      </c>
      <c r="L13" s="3">
        <v>134.25200000000001</v>
      </c>
      <c r="M13" s="3">
        <v>9.8999999999999993E+37</v>
      </c>
      <c r="N13" s="3">
        <v>861.85299999999995</v>
      </c>
      <c r="O13" s="3">
        <v>889.45500000000004</v>
      </c>
      <c r="P13" s="3">
        <v>253.376</v>
      </c>
      <c r="Q13" s="3">
        <v>486.88400000000001</v>
      </c>
      <c r="R13" s="3">
        <v>162.68</v>
      </c>
      <c r="S13" s="3">
        <v>9.8999999999999993E+37</v>
      </c>
      <c r="T13" s="3">
        <v>467.036</v>
      </c>
      <c r="U13" s="3">
        <v>9.8999999999999993E+37</v>
      </c>
      <c r="V13" s="3">
        <v>340.16699999999997</v>
      </c>
      <c r="W13" s="3">
        <v>760.13499999999999</v>
      </c>
      <c r="X13" s="3">
        <v>496.24900000000002</v>
      </c>
      <c r="Y13" s="3">
        <v>97.343000000000004</v>
      </c>
      <c r="Z13" s="3">
        <v>154.48599999999999</v>
      </c>
      <c r="AA13" s="3">
        <v>542.13800000000003</v>
      </c>
      <c r="AB13" s="3">
        <v>552.47799999999995</v>
      </c>
      <c r="AC13" s="3">
        <v>20.777999999999999</v>
      </c>
      <c r="AD13" s="3">
        <v>214.43899999999999</v>
      </c>
      <c r="AE13" s="3">
        <v>86.084000000000003</v>
      </c>
      <c r="AF13" s="3">
        <v>210.43</v>
      </c>
      <c r="AG13" s="3">
        <v>19.128</v>
      </c>
      <c r="AH13" s="3">
        <v>32.252000000000002</v>
      </c>
      <c r="AI13" s="3">
        <v>400.66800000000001</v>
      </c>
      <c r="AJ13" s="3">
        <v>1349.5129999999999</v>
      </c>
      <c r="AK13" s="3">
        <v>689.96</v>
      </c>
      <c r="AL13" s="3">
        <v>380.68799999999999</v>
      </c>
      <c r="AM13" s="3">
        <v>404.49099999999999</v>
      </c>
      <c r="AN13" s="3">
        <v>9.8999999999999993E+37</v>
      </c>
      <c r="AO13" s="3">
        <v>231.32599999999999</v>
      </c>
    </row>
    <row r="14" spans="1:41" x14ac:dyDescent="0.3">
      <c r="A14" s="3">
        <v>13</v>
      </c>
      <c r="B14" s="51">
        <v>43264.697182523145</v>
      </c>
      <c r="C14" s="3">
        <v>164.74789100000001</v>
      </c>
      <c r="D14" s="3">
        <v>164.17298299999999</v>
      </c>
      <c r="E14" s="3">
        <v>218.45801800000001</v>
      </c>
      <c r="F14" s="3">
        <v>1541.8113499999999</v>
      </c>
      <c r="G14" s="3">
        <v>19.359000000000002</v>
      </c>
      <c r="H14" s="3">
        <v>9.8999999999999993E+37</v>
      </c>
      <c r="I14" s="3">
        <v>396.947</v>
      </c>
      <c r="J14" s="3">
        <v>195.99199999999999</v>
      </c>
      <c r="K14" s="3">
        <v>427.37900000000002</v>
      </c>
      <c r="L14" s="3">
        <v>-156.40299999999999</v>
      </c>
      <c r="M14" s="3">
        <v>9.8999999999999993E+37</v>
      </c>
      <c r="N14" s="3">
        <v>888.12599999999998</v>
      </c>
      <c r="O14" s="3">
        <v>1034.866</v>
      </c>
      <c r="P14" s="3">
        <v>147.41999999999999</v>
      </c>
      <c r="Q14" s="3">
        <v>674.26300000000003</v>
      </c>
      <c r="R14" s="3">
        <v>132.53800000000001</v>
      </c>
      <c r="S14" s="3">
        <v>9.8999999999999993E+37</v>
      </c>
      <c r="T14" s="3">
        <v>214.51</v>
      </c>
      <c r="U14" s="3">
        <v>9.8999999999999993E+37</v>
      </c>
      <c r="V14" s="3">
        <v>236.833</v>
      </c>
      <c r="W14" s="3">
        <v>919.09900000000005</v>
      </c>
      <c r="X14" s="3">
        <v>693.45299999999997</v>
      </c>
      <c r="Y14" s="3">
        <v>68.018000000000001</v>
      </c>
      <c r="Z14" s="3">
        <v>-95.825000000000003</v>
      </c>
      <c r="AA14" s="3">
        <v>573.745</v>
      </c>
      <c r="AB14" s="3">
        <v>704.21100000000001</v>
      </c>
      <c r="AC14" s="3">
        <v>20.832000000000001</v>
      </c>
      <c r="AD14" s="3">
        <v>291.512</v>
      </c>
      <c r="AE14" s="3">
        <v>-158.13900000000001</v>
      </c>
      <c r="AF14" s="3">
        <v>237.66</v>
      </c>
      <c r="AG14" s="3">
        <v>19.074999999999999</v>
      </c>
      <c r="AH14" s="3">
        <v>32.286999999999999</v>
      </c>
      <c r="AI14" s="3">
        <v>354.12</v>
      </c>
      <c r="AJ14" s="3">
        <v>9.8999999999999993E+37</v>
      </c>
      <c r="AK14" s="3">
        <v>832.66700000000003</v>
      </c>
      <c r="AL14" s="3">
        <v>230.869</v>
      </c>
      <c r="AM14" s="3">
        <v>324.25700000000001</v>
      </c>
      <c r="AN14" s="3">
        <v>9.8999999999999993E+37</v>
      </c>
      <c r="AO14" s="3">
        <v>243.97900000000001</v>
      </c>
    </row>
    <row r="15" spans="1:41" x14ac:dyDescent="0.3">
      <c r="A15" s="3">
        <v>14</v>
      </c>
      <c r="B15" s="51">
        <v>43264.697241435184</v>
      </c>
      <c r="C15" s="3">
        <v>164.78939</v>
      </c>
      <c r="D15" s="3">
        <v>164.141222</v>
      </c>
      <c r="E15" s="3">
        <v>218.444973</v>
      </c>
      <c r="F15" s="3">
        <v>2033.2938899999999</v>
      </c>
      <c r="G15" s="3">
        <v>19.288</v>
      </c>
      <c r="H15" s="3">
        <v>9.8999999999999993E+37</v>
      </c>
      <c r="I15" s="3">
        <v>690.35</v>
      </c>
      <c r="J15" s="3">
        <v>294.363</v>
      </c>
      <c r="K15" s="3">
        <v>1145.393</v>
      </c>
      <c r="L15" s="3">
        <v>164.971</v>
      </c>
      <c r="M15" s="3">
        <v>9.8999999999999993E+37</v>
      </c>
      <c r="N15" s="3">
        <v>389.767</v>
      </c>
      <c r="O15" s="3">
        <v>467.16899999999998</v>
      </c>
      <c r="P15" s="3">
        <v>235.39</v>
      </c>
      <c r="Q15" s="3">
        <v>961.82</v>
      </c>
      <c r="R15" s="3">
        <v>758.03899999999999</v>
      </c>
      <c r="S15" s="3">
        <v>9.8999999999999993E+37</v>
      </c>
      <c r="T15" s="3">
        <v>466.78500000000003</v>
      </c>
      <c r="U15" s="3">
        <v>892.46500000000003</v>
      </c>
      <c r="V15" s="3">
        <v>311.61200000000002</v>
      </c>
      <c r="W15" s="3">
        <v>314.005</v>
      </c>
      <c r="X15" s="3">
        <v>972.173</v>
      </c>
      <c r="Y15" s="3">
        <v>745.37599999999998</v>
      </c>
      <c r="Z15" s="3">
        <v>127.205</v>
      </c>
      <c r="AA15" s="3">
        <v>32.286999999999999</v>
      </c>
      <c r="AB15" s="3">
        <v>140.607</v>
      </c>
      <c r="AC15" s="3">
        <v>20.814</v>
      </c>
      <c r="AD15" s="3">
        <v>238.047</v>
      </c>
      <c r="AE15" s="3">
        <v>-18.579999999999998</v>
      </c>
      <c r="AF15" s="3">
        <v>177.708</v>
      </c>
      <c r="AG15" s="3">
        <v>19.04</v>
      </c>
      <c r="AH15" s="3">
        <v>32.270000000000003</v>
      </c>
      <c r="AI15" s="3">
        <v>438.66899999999998</v>
      </c>
      <c r="AJ15" s="3">
        <v>9.8999999999999993E+37</v>
      </c>
      <c r="AK15" s="3">
        <v>859.81200000000001</v>
      </c>
      <c r="AL15" s="3">
        <v>283.88099999999997</v>
      </c>
      <c r="AM15" s="3">
        <v>368.601</v>
      </c>
      <c r="AN15" s="3">
        <v>9.8999999999999993E+37</v>
      </c>
      <c r="AO15" s="3">
        <v>333.11099999999999</v>
      </c>
    </row>
    <row r="16" spans="1:41" x14ac:dyDescent="0.3">
      <c r="A16" s="3">
        <v>15</v>
      </c>
      <c r="B16" s="51">
        <v>43264.697305324073</v>
      </c>
      <c r="C16" s="3">
        <v>164.76986199999999</v>
      </c>
      <c r="D16" s="3">
        <v>164.18926999999999</v>
      </c>
      <c r="E16" s="3">
        <v>218.39526799999999</v>
      </c>
      <c r="F16" s="3">
        <v>2084.62986</v>
      </c>
      <c r="G16" s="3">
        <v>19.359000000000002</v>
      </c>
      <c r="H16" s="3">
        <v>9.8999999999999993E+37</v>
      </c>
      <c r="I16" s="3">
        <v>546.09</v>
      </c>
      <c r="J16" s="3">
        <v>340.745</v>
      </c>
      <c r="K16" s="3">
        <v>1104.046</v>
      </c>
      <c r="L16" s="3">
        <v>321.29199999999997</v>
      </c>
      <c r="M16" s="3">
        <v>9.8999999999999993E+37</v>
      </c>
      <c r="N16" s="3">
        <v>315.33800000000002</v>
      </c>
      <c r="O16" s="3">
        <v>267.16300000000001</v>
      </c>
      <c r="P16" s="3">
        <v>180.928</v>
      </c>
      <c r="Q16" s="3">
        <v>812.40499999999997</v>
      </c>
      <c r="R16" s="3">
        <v>867.46699999999998</v>
      </c>
      <c r="S16" s="3">
        <v>9.8999999999999993E+37</v>
      </c>
      <c r="T16" s="3">
        <v>701.06700000000001</v>
      </c>
      <c r="U16" s="3">
        <v>915.74800000000005</v>
      </c>
      <c r="V16" s="3">
        <v>248.214</v>
      </c>
      <c r="W16" s="3">
        <v>162.59200000000001</v>
      </c>
      <c r="X16" s="3">
        <v>874.31600000000003</v>
      </c>
      <c r="Y16" s="3">
        <v>880.61800000000005</v>
      </c>
      <c r="Z16" s="3">
        <v>418.17099999999999</v>
      </c>
      <c r="AA16" s="3">
        <v>19.606999999999999</v>
      </c>
      <c r="AB16" s="3">
        <v>-53.795999999999999</v>
      </c>
      <c r="AC16" s="3">
        <v>20.832000000000001</v>
      </c>
      <c r="AD16" s="3">
        <v>303.36799999999999</v>
      </c>
      <c r="AE16" s="3">
        <v>-12.111000000000001</v>
      </c>
      <c r="AF16" s="3">
        <v>42.847999999999999</v>
      </c>
      <c r="AG16" s="3">
        <v>19.021999999999998</v>
      </c>
      <c r="AH16" s="3">
        <v>32.305</v>
      </c>
      <c r="AI16" s="3">
        <v>365.24900000000002</v>
      </c>
      <c r="AJ16" s="3">
        <v>9.8999999999999993E+37</v>
      </c>
      <c r="AK16" s="3">
        <v>724.46699999999998</v>
      </c>
      <c r="AL16" s="3">
        <v>278.899</v>
      </c>
      <c r="AM16" s="3">
        <v>276.06</v>
      </c>
      <c r="AN16" s="3">
        <v>9.8999999999999993E+37</v>
      </c>
      <c r="AO16" s="3">
        <v>287.84300000000002</v>
      </c>
    </row>
    <row r="17" spans="1:41" x14ac:dyDescent="0.3">
      <c r="A17" s="3">
        <v>16</v>
      </c>
      <c r="B17" s="51">
        <v>43264.697369212961</v>
      </c>
      <c r="C17" s="3">
        <v>164.74544800000001</v>
      </c>
      <c r="D17" s="3">
        <v>164.09236000000001</v>
      </c>
      <c r="E17" s="3">
        <v>218.44578799999999</v>
      </c>
      <c r="F17" s="3">
        <v>2083.9707699999999</v>
      </c>
      <c r="G17" s="3">
        <v>19.411999999999999</v>
      </c>
      <c r="H17" s="3">
        <v>1261.7570000000001</v>
      </c>
      <c r="I17" s="3">
        <v>599.11099999999999</v>
      </c>
      <c r="J17" s="3">
        <v>330.11900000000003</v>
      </c>
      <c r="K17" s="3">
        <v>1041.5360000000001</v>
      </c>
      <c r="L17" s="3">
        <v>453.76</v>
      </c>
      <c r="M17" s="3">
        <v>9.8999999999999993E+37</v>
      </c>
      <c r="N17" s="3">
        <v>321.56400000000002</v>
      </c>
      <c r="O17" s="3">
        <v>169.411</v>
      </c>
      <c r="P17" s="3">
        <v>233.209</v>
      </c>
      <c r="Q17" s="3">
        <v>685.13599999999997</v>
      </c>
      <c r="R17" s="3">
        <v>874.05100000000004</v>
      </c>
      <c r="S17" s="3">
        <v>9.8999999999999993E+37</v>
      </c>
      <c r="T17" s="3">
        <v>767.87599999999998</v>
      </c>
      <c r="U17" s="3">
        <v>948.61300000000006</v>
      </c>
      <c r="V17" s="3">
        <v>259.55799999999999</v>
      </c>
      <c r="W17" s="3">
        <v>108.384</v>
      </c>
      <c r="X17" s="3">
        <v>782.279</v>
      </c>
      <c r="Y17" s="3">
        <v>920.02700000000004</v>
      </c>
      <c r="Z17" s="3">
        <v>492.05799999999999</v>
      </c>
      <c r="AA17" s="3">
        <v>24.513000000000002</v>
      </c>
      <c r="AB17" s="3">
        <v>-73.748999999999995</v>
      </c>
      <c r="AC17" s="3">
        <v>20.885000000000002</v>
      </c>
      <c r="AD17" s="3">
        <v>270.52100000000002</v>
      </c>
      <c r="AE17" s="3">
        <v>111.142</v>
      </c>
      <c r="AF17" s="3">
        <v>76.171999999999997</v>
      </c>
      <c r="AG17" s="3">
        <v>19.04</v>
      </c>
      <c r="AH17" s="3">
        <v>32.252000000000002</v>
      </c>
      <c r="AI17" s="3">
        <v>372.99700000000001</v>
      </c>
      <c r="AJ17" s="3">
        <v>9.8999999999999993E+37</v>
      </c>
      <c r="AK17" s="3">
        <v>747.86099999999999</v>
      </c>
      <c r="AL17" s="3">
        <v>424.125</v>
      </c>
      <c r="AM17" s="3">
        <v>263.12599999999998</v>
      </c>
      <c r="AN17" s="3">
        <v>9.8999999999999993E+37</v>
      </c>
      <c r="AO17" s="3">
        <v>282.08999999999997</v>
      </c>
    </row>
    <row r="18" spans="1:41" x14ac:dyDescent="0.3">
      <c r="A18" s="3">
        <v>17</v>
      </c>
      <c r="B18" s="51">
        <v>43264.69743310185</v>
      </c>
      <c r="C18" s="3">
        <v>164.73975999999999</v>
      </c>
      <c r="D18" s="3">
        <v>164.13307399999999</v>
      </c>
      <c r="E18" s="3">
        <v>218.430307</v>
      </c>
      <c r="F18" s="3">
        <v>2058.3849799999998</v>
      </c>
      <c r="G18" s="3">
        <v>19.359000000000002</v>
      </c>
      <c r="H18" s="3">
        <v>1294.655</v>
      </c>
      <c r="I18" s="3">
        <v>371.762</v>
      </c>
      <c r="J18" s="3">
        <v>220.22200000000001</v>
      </c>
      <c r="K18" s="3">
        <v>967.51199999999994</v>
      </c>
      <c r="L18" s="3">
        <v>569.32399999999996</v>
      </c>
      <c r="M18" s="3">
        <v>9.8999999999999993E+37</v>
      </c>
      <c r="N18" s="3">
        <v>389.61500000000001</v>
      </c>
      <c r="O18" s="3">
        <v>132.363</v>
      </c>
      <c r="P18" s="3">
        <v>241.477</v>
      </c>
      <c r="Q18" s="3">
        <v>563.10199999999998</v>
      </c>
      <c r="R18" s="3">
        <v>884.21299999999997</v>
      </c>
      <c r="S18" s="3">
        <v>9.8999999999999993E+37</v>
      </c>
      <c r="T18" s="3">
        <v>905.14700000000005</v>
      </c>
      <c r="U18" s="3">
        <v>1007.258</v>
      </c>
      <c r="V18" s="3">
        <v>256.39100000000002</v>
      </c>
      <c r="W18" s="3">
        <v>59.445</v>
      </c>
      <c r="X18" s="3">
        <v>685.49099999999999</v>
      </c>
      <c r="Y18" s="3">
        <v>941.48099999999999</v>
      </c>
      <c r="Z18" s="3">
        <v>659.52</v>
      </c>
      <c r="AA18" s="3">
        <v>111.247</v>
      </c>
      <c r="AB18" s="3">
        <v>-161.67500000000001</v>
      </c>
      <c r="AC18" s="3">
        <v>20.832000000000001</v>
      </c>
      <c r="AD18" s="3">
        <v>113.191</v>
      </c>
      <c r="AE18" s="3">
        <v>21.541</v>
      </c>
      <c r="AF18" s="3">
        <v>75.471999999999994</v>
      </c>
      <c r="AG18" s="3">
        <v>18.969000000000001</v>
      </c>
      <c r="AH18" s="3">
        <v>32.270000000000003</v>
      </c>
      <c r="AI18" s="3">
        <v>473.32</v>
      </c>
      <c r="AJ18" s="3">
        <v>9.8999999999999993E+37</v>
      </c>
      <c r="AK18" s="3">
        <v>540.37</v>
      </c>
      <c r="AL18" s="3">
        <v>390.69499999999999</v>
      </c>
      <c r="AM18" s="3">
        <v>212.541</v>
      </c>
      <c r="AN18" s="3">
        <v>5.2750000000000004</v>
      </c>
      <c r="AO18" s="3">
        <v>219.63900000000001</v>
      </c>
    </row>
    <row r="19" spans="1:41" x14ac:dyDescent="0.3">
      <c r="A19" s="3">
        <v>18</v>
      </c>
      <c r="B19" s="51">
        <v>43264.697490972219</v>
      </c>
      <c r="C19" s="3">
        <v>164.72023100000001</v>
      </c>
      <c r="D19" s="3">
        <v>164.099684</v>
      </c>
      <c r="E19" s="3">
        <v>218.41401099999999</v>
      </c>
      <c r="F19" s="3">
        <v>1542.0587</v>
      </c>
      <c r="G19" s="3">
        <v>19.251999999999999</v>
      </c>
      <c r="H19" s="3">
        <v>9.8999999999999993E+37</v>
      </c>
      <c r="I19" s="3">
        <v>178.40199999999999</v>
      </c>
      <c r="J19" s="3">
        <v>188.364</v>
      </c>
      <c r="K19" s="3">
        <v>360.38799999999998</v>
      </c>
      <c r="L19" s="3">
        <v>370.05500000000001</v>
      </c>
      <c r="M19" s="3">
        <v>9.8999999999999993E+37</v>
      </c>
      <c r="N19" s="3">
        <v>790.38400000000001</v>
      </c>
      <c r="O19" s="3">
        <v>644.12199999999996</v>
      </c>
      <c r="P19" s="3">
        <v>306.77499999999998</v>
      </c>
      <c r="Q19" s="3">
        <v>326.67700000000002</v>
      </c>
      <c r="R19" s="3">
        <v>347.01</v>
      </c>
      <c r="S19" s="3">
        <v>9.8999999999999993E+37</v>
      </c>
      <c r="T19" s="3">
        <v>723.76800000000003</v>
      </c>
      <c r="U19" s="3">
        <v>9.8999999999999993E+37</v>
      </c>
      <c r="V19" s="3">
        <v>358.45800000000003</v>
      </c>
      <c r="W19" s="3">
        <v>577.04899999999998</v>
      </c>
      <c r="X19" s="3">
        <v>422.02800000000002</v>
      </c>
      <c r="Y19" s="3">
        <v>326.779</v>
      </c>
      <c r="Z19" s="3">
        <v>477.649</v>
      </c>
      <c r="AA19" s="3">
        <v>616.29100000000005</v>
      </c>
      <c r="AB19" s="3">
        <v>377.74700000000001</v>
      </c>
      <c r="AC19" s="3">
        <v>20.814</v>
      </c>
      <c r="AD19" s="3">
        <v>88.260999999999996</v>
      </c>
      <c r="AE19" s="3">
        <v>82.563000000000002</v>
      </c>
      <c r="AF19" s="3">
        <v>16.626000000000001</v>
      </c>
      <c r="AG19" s="3">
        <v>19.021999999999998</v>
      </c>
      <c r="AH19" s="3">
        <v>32.234999999999999</v>
      </c>
      <c r="AI19" s="3">
        <v>515.35</v>
      </c>
      <c r="AJ19" s="3">
        <v>9.8999999999999993E+37</v>
      </c>
      <c r="AK19" s="3">
        <v>549.15899999999999</v>
      </c>
      <c r="AL19" s="3">
        <v>254.85900000000001</v>
      </c>
      <c r="AM19" s="3">
        <v>310.46699999999998</v>
      </c>
      <c r="AN19" s="3">
        <v>-37.311999999999998</v>
      </c>
      <c r="AO19" s="3">
        <v>264.41399999999999</v>
      </c>
    </row>
    <row r="20" spans="1:41" x14ac:dyDescent="0.3">
      <c r="A20" s="3">
        <v>19</v>
      </c>
      <c r="B20" s="51">
        <v>43264.697554861108</v>
      </c>
      <c r="C20" s="3">
        <v>164.773932</v>
      </c>
      <c r="D20" s="3">
        <v>164.12819400000001</v>
      </c>
      <c r="E20" s="3">
        <v>218.41971799999999</v>
      </c>
      <c r="F20" s="3">
        <v>1382.2824000000001</v>
      </c>
      <c r="G20" s="3">
        <v>19.393999999999998</v>
      </c>
      <c r="H20" s="3">
        <v>9.8999999999999993E+37</v>
      </c>
      <c r="I20" s="3">
        <v>250.08600000000001</v>
      </c>
      <c r="J20" s="3">
        <v>188.702</v>
      </c>
      <c r="K20" s="3">
        <v>160.48599999999999</v>
      </c>
      <c r="L20" s="3">
        <v>214.81200000000001</v>
      </c>
      <c r="M20" s="3">
        <v>9.8999999999999993E+37</v>
      </c>
      <c r="N20" s="3">
        <v>904.24099999999999</v>
      </c>
      <c r="O20" s="3">
        <v>927.02</v>
      </c>
      <c r="P20" s="3">
        <v>102.111</v>
      </c>
      <c r="Q20" s="3">
        <v>365.04599999999999</v>
      </c>
      <c r="R20" s="3">
        <v>77.043999999999997</v>
      </c>
      <c r="S20" s="3">
        <v>9.8999999999999993E+37</v>
      </c>
      <c r="T20" s="3">
        <v>571.34299999999996</v>
      </c>
      <c r="U20" s="3">
        <v>9.8999999999999993E+37</v>
      </c>
      <c r="V20" s="3">
        <v>224.34100000000001</v>
      </c>
      <c r="W20" s="3">
        <v>920.70699999999999</v>
      </c>
      <c r="X20" s="3">
        <v>466.03199999999998</v>
      </c>
      <c r="Y20" s="3">
        <v>29.777999999999999</v>
      </c>
      <c r="Z20" s="3">
        <v>336.22199999999998</v>
      </c>
      <c r="AA20" s="3">
        <v>738.26800000000003</v>
      </c>
      <c r="AB20" s="3">
        <v>725.59199999999998</v>
      </c>
      <c r="AC20" s="3">
        <v>20.832000000000001</v>
      </c>
      <c r="AD20" s="3">
        <v>61.075000000000003</v>
      </c>
      <c r="AE20" s="3">
        <v>-34.802</v>
      </c>
      <c r="AF20" s="3">
        <v>246.096</v>
      </c>
      <c r="AG20" s="3">
        <v>19.021999999999998</v>
      </c>
      <c r="AH20" s="3">
        <v>32.164999999999999</v>
      </c>
      <c r="AI20" s="3">
        <v>302.14999999999998</v>
      </c>
      <c r="AJ20" s="3">
        <v>9.8999999999999993E+37</v>
      </c>
      <c r="AK20" s="3">
        <v>749.86599999999999</v>
      </c>
      <c r="AL20" s="3">
        <v>261.03699999999998</v>
      </c>
      <c r="AM20" s="3">
        <v>161.99</v>
      </c>
      <c r="AN20" s="3">
        <v>105.334</v>
      </c>
      <c r="AO20" s="3">
        <v>278.65699999999998</v>
      </c>
    </row>
    <row r="21" spans="1:41" x14ac:dyDescent="0.3">
      <c r="A21" s="3">
        <v>20</v>
      </c>
      <c r="B21" s="51">
        <v>43264.69761412037</v>
      </c>
      <c r="C21" s="3">
        <v>164.74220199999999</v>
      </c>
      <c r="D21" s="3">
        <v>164.16890799999999</v>
      </c>
      <c r="E21" s="3">
        <v>218.44823400000001</v>
      </c>
      <c r="F21" s="3">
        <v>1094.04278</v>
      </c>
      <c r="G21" s="3">
        <v>19.323</v>
      </c>
      <c r="H21" s="3">
        <v>9.8999999999999993E+37</v>
      </c>
      <c r="I21" s="3">
        <v>96.503</v>
      </c>
      <c r="J21" s="3">
        <v>356.95</v>
      </c>
      <c r="K21" s="3">
        <v>206.42</v>
      </c>
      <c r="L21" s="3">
        <v>444.54399999999998</v>
      </c>
      <c r="M21" s="3">
        <v>9.8999999999999993E+37</v>
      </c>
      <c r="N21" s="3">
        <v>1102.9000000000001</v>
      </c>
      <c r="O21" s="3">
        <v>726.58</v>
      </c>
      <c r="P21" s="3">
        <v>102.956</v>
      </c>
      <c r="Q21" s="3">
        <v>230.499</v>
      </c>
      <c r="R21" s="3">
        <v>81.965000000000003</v>
      </c>
      <c r="S21" s="3">
        <v>9.8999999999999993E+37</v>
      </c>
      <c r="T21" s="3">
        <v>670.803</v>
      </c>
      <c r="U21" s="3">
        <v>9.8999999999999993E+37</v>
      </c>
      <c r="V21" s="3">
        <v>72.771000000000001</v>
      </c>
      <c r="W21" s="3">
        <v>638.35699999999997</v>
      </c>
      <c r="X21" s="3">
        <v>309.54399999999998</v>
      </c>
      <c r="Y21" s="3">
        <v>22.302</v>
      </c>
      <c r="Z21" s="3">
        <v>434.43200000000002</v>
      </c>
      <c r="AA21" s="3">
        <v>814.49099999999999</v>
      </c>
      <c r="AB21" s="3">
        <v>482.77600000000001</v>
      </c>
      <c r="AC21" s="3">
        <v>20.832000000000001</v>
      </c>
      <c r="AD21" s="3">
        <v>-23.76</v>
      </c>
      <c r="AE21" s="3">
        <v>-184.81700000000001</v>
      </c>
      <c r="AF21" s="3">
        <v>113.86799999999999</v>
      </c>
      <c r="AG21" s="3">
        <v>18.969000000000001</v>
      </c>
      <c r="AH21" s="3">
        <v>32.146999999999998</v>
      </c>
      <c r="AI21" s="3">
        <v>273.08300000000003</v>
      </c>
      <c r="AJ21" s="3">
        <v>9.8999999999999993E+37</v>
      </c>
      <c r="AK21" s="3">
        <v>742.03499999999997</v>
      </c>
      <c r="AL21" s="3">
        <v>267.40499999999997</v>
      </c>
      <c r="AM21" s="3">
        <v>216.422</v>
      </c>
      <c r="AN21" s="3">
        <v>161.38900000000001</v>
      </c>
      <c r="AO21" s="3">
        <v>199.815</v>
      </c>
    </row>
    <row r="22" spans="1:41" x14ac:dyDescent="0.3">
      <c r="A22" s="3">
        <v>21</v>
      </c>
      <c r="B22" s="51">
        <v>43264.697672222224</v>
      </c>
      <c r="C22" s="3">
        <v>164.71208999999999</v>
      </c>
      <c r="D22" s="3">
        <v>164.10701800000001</v>
      </c>
      <c r="E22" s="3">
        <v>218.428676</v>
      </c>
      <c r="F22" s="3">
        <v>1265.23119</v>
      </c>
      <c r="G22" s="3">
        <v>19.43</v>
      </c>
      <c r="H22" s="3">
        <v>9.8999999999999993E+37</v>
      </c>
      <c r="I22" s="3">
        <v>40.662999999999997</v>
      </c>
      <c r="J22" s="3">
        <v>489.18799999999999</v>
      </c>
      <c r="K22" s="3">
        <v>532.67899999999997</v>
      </c>
      <c r="L22" s="3">
        <v>554.37900000000002</v>
      </c>
      <c r="M22" s="3">
        <v>9.8999999999999993E+37</v>
      </c>
      <c r="N22" s="3">
        <v>931.52599999999995</v>
      </c>
      <c r="O22" s="3">
        <v>542.72199999999998</v>
      </c>
      <c r="P22" s="3">
        <v>205.249</v>
      </c>
      <c r="Q22" s="3">
        <v>169.71299999999999</v>
      </c>
      <c r="R22" s="3">
        <v>376.12400000000002</v>
      </c>
      <c r="S22" s="3">
        <v>9.8999999999999993E+37</v>
      </c>
      <c r="T22" s="3">
        <v>875.16300000000001</v>
      </c>
      <c r="U22" s="3">
        <v>9.8999999999999993E+37</v>
      </c>
      <c r="V22" s="3">
        <v>187.81299999999999</v>
      </c>
      <c r="W22" s="3">
        <v>490.15699999999998</v>
      </c>
      <c r="X22" s="3">
        <v>268.35700000000003</v>
      </c>
      <c r="Y22" s="3">
        <v>364.47</v>
      </c>
      <c r="Z22" s="3">
        <v>664.91200000000003</v>
      </c>
      <c r="AA22" s="3">
        <v>713.37400000000002</v>
      </c>
      <c r="AB22" s="3">
        <v>372.89499999999998</v>
      </c>
      <c r="AC22" s="3">
        <v>20.902000000000001</v>
      </c>
      <c r="AD22" s="3">
        <v>57.795000000000002</v>
      </c>
      <c r="AE22" s="3">
        <v>28.672000000000001</v>
      </c>
      <c r="AF22" s="3">
        <v>71.78</v>
      </c>
      <c r="AG22" s="3">
        <v>19.093</v>
      </c>
      <c r="AH22" s="3">
        <v>32.146999999999998</v>
      </c>
      <c r="AI22" s="3">
        <v>220.64699999999999</v>
      </c>
      <c r="AJ22" s="3">
        <v>9.8999999999999993E+37</v>
      </c>
      <c r="AK22" s="3">
        <v>705.62199999999996</v>
      </c>
      <c r="AL22" s="3">
        <v>120.429</v>
      </c>
      <c r="AM22" s="3">
        <v>184.91300000000001</v>
      </c>
      <c r="AN22" s="3">
        <v>236.64</v>
      </c>
      <c r="AO22" s="3">
        <v>243.804</v>
      </c>
    </row>
    <row r="23" spans="1:41" x14ac:dyDescent="0.3">
      <c r="A23" s="3">
        <v>22</v>
      </c>
      <c r="B23" s="51">
        <v>43264.697743750003</v>
      </c>
      <c r="C23" s="3">
        <v>164.69663199999999</v>
      </c>
      <c r="D23" s="3">
        <v>164.12819400000001</v>
      </c>
      <c r="E23" s="3">
        <v>218.43519900000001</v>
      </c>
      <c r="F23" s="3">
        <v>1826.6725799999999</v>
      </c>
      <c r="G23" s="3">
        <v>19.411999999999999</v>
      </c>
      <c r="H23" s="3">
        <v>9.8999999999999993E+37</v>
      </c>
      <c r="I23" s="3">
        <v>439.62299999999999</v>
      </c>
      <c r="J23" s="3">
        <v>431.61900000000003</v>
      </c>
      <c r="K23" s="3">
        <v>808.79</v>
      </c>
      <c r="L23" s="3">
        <v>556.71400000000006</v>
      </c>
      <c r="M23" s="3">
        <v>9.8999999999999993E+37</v>
      </c>
      <c r="N23" s="3">
        <v>478.05</v>
      </c>
      <c r="O23" s="3">
        <v>325.07499999999999</v>
      </c>
      <c r="P23" s="3">
        <v>177.12100000000001</v>
      </c>
      <c r="Q23" s="3">
        <v>532.64499999999998</v>
      </c>
      <c r="R23" s="3">
        <v>694.79300000000001</v>
      </c>
      <c r="S23" s="3">
        <v>9.8999999999999993E+37</v>
      </c>
      <c r="T23" s="3">
        <v>822.92600000000004</v>
      </c>
      <c r="U23" s="3">
        <v>1244.2950000000001</v>
      </c>
      <c r="V23" s="3">
        <v>255.25899999999999</v>
      </c>
      <c r="W23" s="3">
        <v>284.15699999999998</v>
      </c>
      <c r="X23" s="3">
        <v>603.10599999999999</v>
      </c>
      <c r="Y23" s="3">
        <v>670.61699999999996</v>
      </c>
      <c r="Z23" s="3">
        <v>558.41499999999996</v>
      </c>
      <c r="AA23" s="3">
        <v>331.173</v>
      </c>
      <c r="AB23" s="3">
        <v>97.72</v>
      </c>
      <c r="AC23" s="3">
        <v>20.902000000000001</v>
      </c>
      <c r="AD23" s="3">
        <v>-39.667999999999999</v>
      </c>
      <c r="AE23" s="3">
        <v>94.927000000000007</v>
      </c>
      <c r="AF23" s="3">
        <v>127.048</v>
      </c>
      <c r="AG23" s="3">
        <v>19.146000000000001</v>
      </c>
      <c r="AH23" s="3">
        <v>32.182000000000002</v>
      </c>
      <c r="AI23" s="3">
        <v>194.001</v>
      </c>
      <c r="AJ23" s="3">
        <v>9.8999999999999993E+37</v>
      </c>
      <c r="AK23" s="3">
        <v>865.33699999999999</v>
      </c>
      <c r="AL23" s="3">
        <v>164.47399999999999</v>
      </c>
      <c r="AM23" s="3">
        <v>265.05799999999999</v>
      </c>
      <c r="AN23" s="3">
        <v>130.77199999999999</v>
      </c>
      <c r="AO23" s="3">
        <v>221</v>
      </c>
    </row>
    <row r="24" spans="1:41" x14ac:dyDescent="0.3">
      <c r="A24" s="3">
        <v>23</v>
      </c>
      <c r="B24" s="51">
        <v>43264.697806018521</v>
      </c>
      <c r="C24" s="3">
        <v>164.69256100000001</v>
      </c>
      <c r="D24" s="3">
        <v>164.107832</v>
      </c>
      <c r="E24" s="3">
        <v>218.43519900000001</v>
      </c>
      <c r="F24" s="3">
        <v>2164.2714299999998</v>
      </c>
      <c r="G24" s="3">
        <v>19.411999999999999</v>
      </c>
      <c r="H24" s="3">
        <v>985.64499999999998</v>
      </c>
      <c r="I24" s="3">
        <v>538.45100000000002</v>
      </c>
      <c r="J24" s="3">
        <v>429.39100000000002</v>
      </c>
      <c r="K24" s="3">
        <v>821.49599999999998</v>
      </c>
      <c r="L24" s="3">
        <v>368.29700000000003</v>
      </c>
      <c r="M24" s="3">
        <v>9.8999999999999993E+37</v>
      </c>
      <c r="N24" s="3">
        <v>209.614</v>
      </c>
      <c r="O24" s="3">
        <v>274.55399999999997</v>
      </c>
      <c r="P24" s="3">
        <v>228.67</v>
      </c>
      <c r="Q24" s="3">
        <v>643.95399999999995</v>
      </c>
      <c r="R24" s="3">
        <v>860.97299999999996</v>
      </c>
      <c r="S24" s="3">
        <v>9.8999999999999993E+37</v>
      </c>
      <c r="T24" s="3">
        <v>653.80899999999997</v>
      </c>
      <c r="U24" s="3">
        <v>1033.4860000000001</v>
      </c>
      <c r="V24" s="3">
        <v>327.06900000000002</v>
      </c>
      <c r="W24" s="3">
        <v>247.82900000000001</v>
      </c>
      <c r="X24" s="3">
        <v>766.274</v>
      </c>
      <c r="Y24" s="3">
        <v>879.85799999999995</v>
      </c>
      <c r="Z24" s="3">
        <v>446.75200000000001</v>
      </c>
      <c r="AA24" s="3">
        <v>224.32300000000001</v>
      </c>
      <c r="AB24" s="3">
        <v>77.727000000000004</v>
      </c>
      <c r="AC24" s="3">
        <v>20.867000000000001</v>
      </c>
      <c r="AD24" s="3">
        <v>29.901</v>
      </c>
      <c r="AE24" s="3">
        <v>75.113</v>
      </c>
      <c r="AF24" s="3">
        <v>43.143000000000001</v>
      </c>
      <c r="AG24" s="3">
        <v>19.199000000000002</v>
      </c>
      <c r="AH24" s="3">
        <v>32.216999999999999</v>
      </c>
      <c r="AI24" s="3">
        <v>349.92899999999997</v>
      </c>
      <c r="AJ24" s="3">
        <v>9.8999999999999993E+37</v>
      </c>
      <c r="AK24" s="3">
        <v>656.774</v>
      </c>
      <c r="AL24" s="3">
        <v>180.857</v>
      </c>
      <c r="AM24" s="3">
        <v>169.07400000000001</v>
      </c>
      <c r="AN24" s="3">
        <v>228.79300000000001</v>
      </c>
      <c r="AO24" s="3">
        <v>283.88099999999997</v>
      </c>
    </row>
    <row r="25" spans="1:41" x14ac:dyDescent="0.3">
      <c r="A25" s="3">
        <v>24</v>
      </c>
      <c r="B25" s="51">
        <v>43264.697869791664</v>
      </c>
      <c r="C25" s="3">
        <v>164.67954499999999</v>
      </c>
      <c r="D25" s="3">
        <v>164.12493499999999</v>
      </c>
      <c r="E25" s="3">
        <v>218.467792</v>
      </c>
      <c r="F25" s="3">
        <v>1634.1832099999999</v>
      </c>
      <c r="G25" s="3">
        <v>19.465</v>
      </c>
      <c r="H25" s="3">
        <v>799.51700000000005</v>
      </c>
      <c r="I25" s="3">
        <v>81.742999999999995</v>
      </c>
      <c r="J25" s="3">
        <v>357.37400000000002</v>
      </c>
      <c r="K25" s="3">
        <v>516.73699999999997</v>
      </c>
      <c r="L25" s="3">
        <v>694.97900000000004</v>
      </c>
      <c r="M25" s="3">
        <v>9.8999999999999993E+37</v>
      </c>
      <c r="N25" s="3">
        <v>604.96299999999997</v>
      </c>
      <c r="O25" s="3">
        <v>235.76</v>
      </c>
      <c r="P25" s="3">
        <v>199.922</v>
      </c>
      <c r="Q25" s="3">
        <v>93.35</v>
      </c>
      <c r="R25" s="3">
        <v>710.55200000000002</v>
      </c>
      <c r="S25" s="3">
        <v>9.8999999999999993E+37</v>
      </c>
      <c r="T25" s="3">
        <v>951.89</v>
      </c>
      <c r="U25" s="3">
        <v>9.8999999999999993E+37</v>
      </c>
      <c r="V25" s="3">
        <v>213.03800000000001</v>
      </c>
      <c r="W25" s="3">
        <v>222.99799999999999</v>
      </c>
      <c r="X25" s="3">
        <v>326.08</v>
      </c>
      <c r="Y25" s="3">
        <v>629.9</v>
      </c>
      <c r="Z25" s="3">
        <v>808.06</v>
      </c>
      <c r="AA25" s="3">
        <v>615.06799999999998</v>
      </c>
      <c r="AB25" s="3">
        <v>25.513999999999999</v>
      </c>
      <c r="AC25" s="3">
        <v>20.902000000000001</v>
      </c>
      <c r="AD25" s="3">
        <v>9.2989999999999995</v>
      </c>
      <c r="AE25" s="3">
        <v>140.00899999999999</v>
      </c>
      <c r="AF25" s="3">
        <v>52.552999999999997</v>
      </c>
      <c r="AG25" s="3">
        <v>19.164000000000001</v>
      </c>
      <c r="AH25" s="3">
        <v>32.146999999999998</v>
      </c>
      <c r="AI25" s="3">
        <v>413.73500000000001</v>
      </c>
      <c r="AJ25" s="3">
        <v>9.8999999999999993E+37</v>
      </c>
      <c r="AK25" s="3">
        <v>778.77099999999996</v>
      </c>
      <c r="AL25" s="3">
        <v>133.57</v>
      </c>
      <c r="AM25" s="3">
        <v>242.124</v>
      </c>
      <c r="AN25" s="3">
        <v>276.63099999999997</v>
      </c>
      <c r="AO25" s="3">
        <v>181.76400000000001</v>
      </c>
    </row>
    <row r="26" spans="1:41" x14ac:dyDescent="0.3">
      <c r="A26" s="3">
        <v>25</v>
      </c>
      <c r="B26" s="51">
        <v>43264.697934027776</v>
      </c>
      <c r="C26" s="3">
        <v>164.70314500000001</v>
      </c>
      <c r="D26" s="3">
        <v>164.114341</v>
      </c>
      <c r="E26" s="3">
        <v>218.37815599999999</v>
      </c>
      <c r="F26" s="3">
        <v>1003.44154</v>
      </c>
      <c r="G26" s="3">
        <v>19.483000000000001</v>
      </c>
      <c r="H26" s="3">
        <v>9.8999999999999993E+37</v>
      </c>
      <c r="I26" s="3">
        <v>53.55</v>
      </c>
      <c r="J26" s="3">
        <v>322.928</v>
      </c>
      <c r="K26" s="3">
        <v>152.52199999999999</v>
      </c>
      <c r="L26" s="3">
        <v>648.274</v>
      </c>
      <c r="M26" s="3">
        <v>9.8999999999999993E+37</v>
      </c>
      <c r="N26" s="3">
        <v>933.01099999999997</v>
      </c>
      <c r="O26" s="3">
        <v>428.82100000000003</v>
      </c>
      <c r="P26" s="3">
        <v>177.726</v>
      </c>
      <c r="Q26" s="3">
        <v>47.357999999999997</v>
      </c>
      <c r="R26" s="3">
        <v>260.202</v>
      </c>
      <c r="S26" s="3">
        <v>9.8999999999999993E+37</v>
      </c>
      <c r="T26" s="3">
        <v>871.56200000000001</v>
      </c>
      <c r="U26" s="3">
        <v>9.8999999999999993E+37</v>
      </c>
      <c r="V26" s="3">
        <v>294.39699999999999</v>
      </c>
      <c r="W26" s="3">
        <v>478.66800000000001</v>
      </c>
      <c r="X26" s="3">
        <v>265.31900000000002</v>
      </c>
      <c r="Y26" s="3">
        <v>201.91300000000001</v>
      </c>
      <c r="Z26" s="3">
        <v>753.846</v>
      </c>
      <c r="AA26" s="3">
        <v>926.125</v>
      </c>
      <c r="AB26" s="3">
        <v>218.03</v>
      </c>
      <c r="AC26" s="3">
        <v>20.92</v>
      </c>
      <c r="AD26" s="3">
        <v>-162.72900000000001</v>
      </c>
      <c r="AE26" s="3">
        <v>239.10300000000001</v>
      </c>
      <c r="AF26" s="3">
        <v>123.97</v>
      </c>
      <c r="AG26" s="3">
        <v>19.11</v>
      </c>
      <c r="AH26" s="3">
        <v>32.200000000000003</v>
      </c>
      <c r="AI26" s="3">
        <v>481.04</v>
      </c>
      <c r="AJ26" s="3">
        <v>9.8999999999999993E+37</v>
      </c>
      <c r="AK26" s="3">
        <v>829.97400000000005</v>
      </c>
      <c r="AL26" s="3">
        <v>266.81599999999997</v>
      </c>
      <c r="AM26" s="3">
        <v>170.74299999999999</v>
      </c>
      <c r="AN26" s="3">
        <v>423.78899999999999</v>
      </c>
      <c r="AO26" s="3">
        <v>99.197999999999993</v>
      </c>
    </row>
    <row r="27" spans="1:41" x14ac:dyDescent="0.3">
      <c r="A27" s="3">
        <v>26</v>
      </c>
      <c r="B27" s="51">
        <v>43264.697993287038</v>
      </c>
      <c r="C27" s="3">
        <v>164.67222899999999</v>
      </c>
      <c r="D27" s="3">
        <v>164.149361</v>
      </c>
      <c r="E27" s="3">
        <v>218.418903</v>
      </c>
      <c r="F27" s="3">
        <v>1993.57617</v>
      </c>
      <c r="G27" s="3">
        <v>19.43</v>
      </c>
      <c r="H27" s="3">
        <v>9.8999999999999993E+37</v>
      </c>
      <c r="I27" s="3">
        <v>634.96799999999996</v>
      </c>
      <c r="J27" s="3">
        <v>383.37099999999998</v>
      </c>
      <c r="K27" s="3">
        <v>547.70799999999997</v>
      </c>
      <c r="L27" s="3">
        <v>186.28299999999999</v>
      </c>
      <c r="M27" s="3">
        <v>9.8999999999999993E+37</v>
      </c>
      <c r="N27" s="3">
        <v>270.93599999999998</v>
      </c>
      <c r="O27" s="3">
        <v>654.38199999999995</v>
      </c>
      <c r="P27" s="3">
        <v>249.15799999999999</v>
      </c>
      <c r="Q27" s="3">
        <v>636.76300000000003</v>
      </c>
      <c r="R27" s="3">
        <v>730.76599999999996</v>
      </c>
      <c r="S27" s="3">
        <v>9.8999999999999993E+37</v>
      </c>
      <c r="T27" s="3">
        <v>377.44299999999998</v>
      </c>
      <c r="U27" s="3">
        <v>1114.1120000000001</v>
      </c>
      <c r="V27" s="3">
        <v>241.37200000000001</v>
      </c>
      <c r="W27" s="3">
        <v>671.15700000000004</v>
      </c>
      <c r="X27" s="3">
        <v>809.12</v>
      </c>
      <c r="Y27" s="3">
        <v>597.85699999999997</v>
      </c>
      <c r="Z27" s="3">
        <v>268.77199999999999</v>
      </c>
      <c r="AA27" s="3">
        <v>280.488</v>
      </c>
      <c r="AB27" s="3">
        <v>419.798</v>
      </c>
      <c r="AC27" s="3">
        <v>20.902000000000001</v>
      </c>
      <c r="AD27" s="3">
        <v>-152.346</v>
      </c>
      <c r="AE27" s="3">
        <v>138.565</v>
      </c>
      <c r="AF27" s="3">
        <v>22.02</v>
      </c>
      <c r="AG27" s="3">
        <v>19.093</v>
      </c>
      <c r="AH27" s="3">
        <v>32.094000000000001</v>
      </c>
      <c r="AI27" s="3">
        <v>431.30099999999999</v>
      </c>
      <c r="AJ27" s="3">
        <v>9.8999999999999993E+37</v>
      </c>
      <c r="AK27" s="3">
        <v>533.58000000000004</v>
      </c>
      <c r="AL27" s="3">
        <v>422.95100000000002</v>
      </c>
      <c r="AM27" s="3">
        <v>239.666</v>
      </c>
      <c r="AN27" s="3">
        <v>404.07</v>
      </c>
      <c r="AO27" s="3">
        <v>294.68900000000002</v>
      </c>
    </row>
    <row r="28" spans="1:41" x14ac:dyDescent="0.3">
      <c r="A28" s="3">
        <v>27</v>
      </c>
      <c r="B28" s="51">
        <v>43264.698057175927</v>
      </c>
      <c r="C28" s="3">
        <v>164.62097</v>
      </c>
      <c r="D28" s="3">
        <v>164.101313</v>
      </c>
      <c r="E28" s="3">
        <v>218.36675199999999</v>
      </c>
      <c r="F28" s="3">
        <v>2438.6682000000001</v>
      </c>
      <c r="G28" s="3">
        <v>19.59</v>
      </c>
      <c r="H28" s="3">
        <v>924.31899999999996</v>
      </c>
      <c r="I28" s="3">
        <v>731.38199999999995</v>
      </c>
      <c r="J28" s="3">
        <v>466.83499999999998</v>
      </c>
      <c r="K28" s="3">
        <v>585.26199999999994</v>
      </c>
      <c r="L28" s="3">
        <v>202.26900000000001</v>
      </c>
      <c r="M28" s="3">
        <v>9.8999999999999993E+37</v>
      </c>
      <c r="N28" s="3">
        <v>77.83</v>
      </c>
      <c r="O28" s="3">
        <v>454.91399999999999</v>
      </c>
      <c r="P28" s="3">
        <v>406.50900000000001</v>
      </c>
      <c r="Q28" s="3">
        <v>692.029</v>
      </c>
      <c r="R28" s="3">
        <v>820.81700000000001</v>
      </c>
      <c r="S28" s="3">
        <v>9.8999999999999993E+37</v>
      </c>
      <c r="T28" s="3">
        <v>400.702</v>
      </c>
      <c r="U28" s="3">
        <v>996.72699999999998</v>
      </c>
      <c r="V28" s="3">
        <v>166.03700000000001</v>
      </c>
      <c r="W28" s="3">
        <v>480.67200000000003</v>
      </c>
      <c r="X28" s="3">
        <v>984.81100000000004</v>
      </c>
      <c r="Y28" s="3">
        <v>819.50900000000001</v>
      </c>
      <c r="Z28" s="3">
        <v>338.22899999999998</v>
      </c>
      <c r="AA28" s="3">
        <v>115.63800000000001</v>
      </c>
      <c r="AB28" s="3">
        <v>285.24200000000002</v>
      </c>
      <c r="AC28" s="3">
        <v>20.991</v>
      </c>
      <c r="AD28" s="3">
        <v>-129.56399999999999</v>
      </c>
      <c r="AE28" s="3">
        <v>151.14099999999999</v>
      </c>
      <c r="AF28" s="3">
        <v>31.34</v>
      </c>
      <c r="AG28" s="3">
        <v>19.11</v>
      </c>
      <c r="AH28" s="3">
        <v>32.182000000000002</v>
      </c>
      <c r="AI28" s="3">
        <v>461.017</v>
      </c>
      <c r="AJ28" s="3">
        <v>9.8999999999999993E+37</v>
      </c>
      <c r="AK28" s="3">
        <v>654.78599999999994</v>
      </c>
      <c r="AL28" s="3">
        <v>431.40100000000001</v>
      </c>
      <c r="AM28" s="3">
        <v>294.44900000000001</v>
      </c>
      <c r="AN28" s="3">
        <v>307.71499999999997</v>
      </c>
      <c r="AO28" s="3">
        <v>333.41699999999997</v>
      </c>
    </row>
    <row r="29" spans="1:41" x14ac:dyDescent="0.3">
      <c r="A29" s="3">
        <v>28</v>
      </c>
      <c r="B29" s="51">
        <v>43264.698121064815</v>
      </c>
      <c r="C29" s="3">
        <v>164.635614</v>
      </c>
      <c r="D29" s="3">
        <v>164.12249</v>
      </c>
      <c r="E29" s="3">
        <v>218.381417</v>
      </c>
      <c r="F29" s="3">
        <v>2195.9961400000002</v>
      </c>
      <c r="G29" s="3">
        <v>19.59</v>
      </c>
      <c r="H29" s="3">
        <v>644.00400000000002</v>
      </c>
      <c r="I29" s="3">
        <v>722.03</v>
      </c>
      <c r="J29" s="3">
        <v>379.11700000000002</v>
      </c>
      <c r="K29" s="3">
        <v>642.39</v>
      </c>
      <c r="L29" s="3">
        <v>324.15499999999997</v>
      </c>
      <c r="M29" s="3">
        <v>9.8999999999999993E+37</v>
      </c>
      <c r="N29" s="3">
        <v>-59.764000000000003</v>
      </c>
      <c r="O29" s="3">
        <v>256.80799999999999</v>
      </c>
      <c r="P29" s="3">
        <v>324.58100000000002</v>
      </c>
      <c r="Q29" s="3">
        <v>675.95100000000002</v>
      </c>
      <c r="R29" s="3">
        <v>950.10799999999995</v>
      </c>
      <c r="S29" s="3">
        <v>9.8999999999999993E+37</v>
      </c>
      <c r="T29" s="3">
        <v>517.221</v>
      </c>
      <c r="U29" s="3">
        <v>925.05200000000002</v>
      </c>
      <c r="V29" s="3">
        <v>109.074</v>
      </c>
      <c r="W29" s="3">
        <v>187.75899999999999</v>
      </c>
      <c r="X29" s="3">
        <v>1007.879</v>
      </c>
      <c r="Y29" s="3">
        <v>970.45699999999999</v>
      </c>
      <c r="Z29" s="3">
        <v>437.68099999999998</v>
      </c>
      <c r="AA29" s="3">
        <v>42.518999999999998</v>
      </c>
      <c r="AB29" s="3">
        <v>112.42700000000001</v>
      </c>
      <c r="AC29" s="3">
        <v>20.956</v>
      </c>
      <c r="AD29" s="3">
        <v>35.234000000000002</v>
      </c>
      <c r="AE29" s="3">
        <v>149.49700000000001</v>
      </c>
      <c r="AF29" s="3">
        <v>81.572000000000003</v>
      </c>
      <c r="AG29" s="3">
        <v>19.04</v>
      </c>
      <c r="AH29" s="3">
        <v>32.112000000000002</v>
      </c>
      <c r="AI29" s="3">
        <v>478.65199999999999</v>
      </c>
      <c r="AJ29" s="3">
        <v>9.8999999999999993E+37</v>
      </c>
      <c r="AK29" s="3">
        <v>599.077</v>
      </c>
      <c r="AL29" s="3">
        <v>426.10399999999998</v>
      </c>
      <c r="AM29" s="3">
        <v>295.76900000000001</v>
      </c>
      <c r="AN29" s="3">
        <v>218.36600000000001</v>
      </c>
      <c r="AO29" s="3">
        <v>479.08600000000001</v>
      </c>
    </row>
    <row r="30" spans="1:41" x14ac:dyDescent="0.3">
      <c r="A30" s="3">
        <v>29</v>
      </c>
      <c r="B30" s="51">
        <v>43264.698179050923</v>
      </c>
      <c r="C30" s="3">
        <v>164.62503000000001</v>
      </c>
      <c r="D30" s="3">
        <v>164.074442</v>
      </c>
      <c r="E30" s="3">
        <v>218.394453</v>
      </c>
      <c r="F30" s="3">
        <v>1209.03377</v>
      </c>
      <c r="G30" s="3">
        <v>19.748999999999999</v>
      </c>
      <c r="H30" s="3">
        <v>1220.5609999999999</v>
      </c>
      <c r="I30" s="3">
        <v>267.83800000000002</v>
      </c>
      <c r="J30" s="3">
        <v>356.17099999999999</v>
      </c>
      <c r="K30" s="3">
        <v>82.888000000000005</v>
      </c>
      <c r="L30" s="3">
        <v>559.83299999999997</v>
      </c>
      <c r="M30" s="3">
        <v>9.8999999999999993E+37</v>
      </c>
      <c r="N30" s="3">
        <v>515.08299999999997</v>
      </c>
      <c r="O30" s="3">
        <v>430.48</v>
      </c>
      <c r="P30" s="3">
        <v>305.03199999999998</v>
      </c>
      <c r="Q30" s="3">
        <v>77.932000000000002</v>
      </c>
      <c r="R30" s="3">
        <v>513.27800000000002</v>
      </c>
      <c r="S30" s="3">
        <v>9.8999999999999993E+37</v>
      </c>
      <c r="T30" s="3">
        <v>732.21900000000005</v>
      </c>
      <c r="U30" s="3">
        <v>9.8999999999999993E+37</v>
      </c>
      <c r="V30" s="3">
        <v>191.405</v>
      </c>
      <c r="W30" s="3">
        <v>378.221</v>
      </c>
      <c r="X30" s="3">
        <v>480.65600000000001</v>
      </c>
      <c r="Y30" s="3">
        <v>409.66800000000001</v>
      </c>
      <c r="Z30" s="3">
        <v>713.61199999999997</v>
      </c>
      <c r="AA30" s="3">
        <v>745.29100000000005</v>
      </c>
      <c r="AB30" s="3">
        <v>301.84199999999998</v>
      </c>
      <c r="AC30" s="3">
        <v>20.991</v>
      </c>
      <c r="AD30" s="3">
        <v>97.822999999999993</v>
      </c>
      <c r="AE30" s="3">
        <v>122.04300000000001</v>
      </c>
      <c r="AF30" s="3">
        <v>7.8339999999999996</v>
      </c>
      <c r="AG30" s="3">
        <v>19.021999999999998</v>
      </c>
      <c r="AH30" s="3">
        <v>32.094000000000001</v>
      </c>
      <c r="AI30" s="3">
        <v>489.78899999999999</v>
      </c>
      <c r="AJ30" s="3">
        <v>9.8999999999999993E+37</v>
      </c>
      <c r="AK30" s="3">
        <v>831.39099999999996</v>
      </c>
      <c r="AL30" s="3">
        <v>409.82</v>
      </c>
      <c r="AM30" s="3">
        <v>378.57600000000002</v>
      </c>
      <c r="AN30" s="3">
        <v>135.441</v>
      </c>
      <c r="AO30" s="3">
        <v>381.21100000000001</v>
      </c>
    </row>
    <row r="31" spans="1:41" x14ac:dyDescent="0.3">
      <c r="A31" s="3">
        <v>30</v>
      </c>
      <c r="B31" s="51">
        <v>43264.698237037039</v>
      </c>
      <c r="C31" s="3">
        <v>164.56482600000001</v>
      </c>
      <c r="D31" s="3">
        <v>164.10864699999999</v>
      </c>
      <c r="E31" s="3">
        <v>218.40993399999999</v>
      </c>
      <c r="F31" s="3">
        <v>1291.1880100000001</v>
      </c>
      <c r="G31" s="3">
        <v>19.908999999999999</v>
      </c>
      <c r="H31" s="3">
        <v>9.8999999999999993E+37</v>
      </c>
      <c r="I31" s="3">
        <v>586.73099999999999</v>
      </c>
      <c r="J31" s="3">
        <v>270.29599999999999</v>
      </c>
      <c r="K31" s="3">
        <v>21.364000000000001</v>
      </c>
      <c r="L31" s="3">
        <v>33.709000000000003</v>
      </c>
      <c r="M31" s="3">
        <v>9.8999999999999993E+37</v>
      </c>
      <c r="N31" s="3">
        <v>523.14800000000002</v>
      </c>
      <c r="O31" s="3">
        <v>965.27099999999996</v>
      </c>
      <c r="P31" s="3">
        <v>356.798</v>
      </c>
      <c r="Q31" s="3">
        <v>491.79199999999997</v>
      </c>
      <c r="R31" s="3">
        <v>158.02600000000001</v>
      </c>
      <c r="S31" s="3">
        <v>9.8999999999999993E+37</v>
      </c>
      <c r="T31" s="3">
        <v>249.054</v>
      </c>
      <c r="U31" s="3">
        <v>9.8999999999999993E+37</v>
      </c>
      <c r="V31" s="3">
        <v>147.261</v>
      </c>
      <c r="W31" s="3">
        <v>908.03</v>
      </c>
      <c r="X31" s="3">
        <v>782.79700000000003</v>
      </c>
      <c r="Y31" s="3">
        <v>125.002</v>
      </c>
      <c r="Z31" s="3">
        <v>139.762</v>
      </c>
      <c r="AA31" s="3">
        <v>637.16600000000005</v>
      </c>
      <c r="AB31" s="3">
        <v>785.56200000000001</v>
      </c>
      <c r="AC31" s="3">
        <v>21.009</v>
      </c>
      <c r="AD31" s="3">
        <v>-31.431999999999999</v>
      </c>
      <c r="AE31" s="3">
        <v>135.05600000000001</v>
      </c>
      <c r="AF31" s="3">
        <v>121.245</v>
      </c>
      <c r="AG31" s="3">
        <v>19.04</v>
      </c>
      <c r="AH31" s="3">
        <v>32.130000000000003</v>
      </c>
      <c r="AI31" s="3">
        <v>380.3</v>
      </c>
      <c r="AJ31" s="3">
        <v>9.8999999999999993E+37</v>
      </c>
      <c r="AK31" s="3">
        <v>614.53200000000004</v>
      </c>
      <c r="AL31" s="3">
        <v>212.96700000000001</v>
      </c>
      <c r="AM31" s="3">
        <v>393.88200000000001</v>
      </c>
      <c r="AN31" s="3">
        <v>350.30200000000002</v>
      </c>
      <c r="AO31" s="3">
        <v>358.88099999999997</v>
      </c>
    </row>
    <row r="32" spans="1:41" x14ac:dyDescent="0.3">
      <c r="A32" s="3">
        <v>31</v>
      </c>
      <c r="B32" s="51">
        <v>43264.698295138885</v>
      </c>
      <c r="C32" s="3">
        <v>164.58516900000001</v>
      </c>
      <c r="D32" s="3">
        <v>164.15669500000001</v>
      </c>
      <c r="E32" s="3">
        <v>218.44986499999999</v>
      </c>
      <c r="F32" s="3">
        <v>1537.5677499999999</v>
      </c>
      <c r="G32" s="3">
        <v>19.927</v>
      </c>
      <c r="H32" s="3">
        <v>9.8999999999999993E+37</v>
      </c>
      <c r="I32" s="3">
        <v>847.05899999999997</v>
      </c>
      <c r="J32" s="3">
        <v>362.92899999999997</v>
      </c>
      <c r="K32" s="3">
        <v>98.028000000000006</v>
      </c>
      <c r="L32" s="3">
        <v>-41.284999999999997</v>
      </c>
      <c r="M32" s="3">
        <v>9.8999999999999993E+37</v>
      </c>
      <c r="N32" s="3">
        <v>339.26600000000002</v>
      </c>
      <c r="O32" s="3">
        <v>987.91899999999998</v>
      </c>
      <c r="P32" s="3">
        <v>193.39599999999999</v>
      </c>
      <c r="Q32" s="3">
        <v>643.21400000000006</v>
      </c>
      <c r="R32" s="3">
        <v>185.07300000000001</v>
      </c>
      <c r="S32" s="3">
        <v>9.8999999999999993E+37</v>
      </c>
      <c r="T32" s="3">
        <v>134.95099999999999</v>
      </c>
      <c r="U32" s="3">
        <v>1311.52</v>
      </c>
      <c r="V32" s="3">
        <v>56.54</v>
      </c>
      <c r="W32" s="3">
        <v>857.471</v>
      </c>
      <c r="X32" s="3">
        <v>1010.034</v>
      </c>
      <c r="Y32" s="3">
        <v>141.92699999999999</v>
      </c>
      <c r="Z32" s="3">
        <v>31.059000000000001</v>
      </c>
      <c r="AA32" s="3">
        <v>430.83199999999999</v>
      </c>
      <c r="AB32" s="3">
        <v>855.51800000000003</v>
      </c>
      <c r="AC32" s="3">
        <v>21.044</v>
      </c>
      <c r="AD32" s="3">
        <v>-105.199</v>
      </c>
      <c r="AE32" s="3">
        <v>95.646000000000001</v>
      </c>
      <c r="AF32" s="3">
        <v>69.403000000000006</v>
      </c>
      <c r="AG32" s="3">
        <v>18.986000000000001</v>
      </c>
      <c r="AH32" s="3">
        <v>32.076999999999998</v>
      </c>
      <c r="AI32" s="3">
        <v>451.65300000000002</v>
      </c>
      <c r="AJ32" s="3">
        <v>9.8999999999999993E+37</v>
      </c>
      <c r="AK32" s="3">
        <v>632.77</v>
      </c>
      <c r="AL32" s="3">
        <v>182.102</v>
      </c>
      <c r="AM32" s="3">
        <v>245.13399999999999</v>
      </c>
      <c r="AN32" s="3">
        <v>274.84800000000001</v>
      </c>
      <c r="AO32" s="3">
        <v>255.72900000000001</v>
      </c>
    </row>
    <row r="33" spans="1:41" x14ac:dyDescent="0.3">
      <c r="A33" s="3">
        <v>32</v>
      </c>
      <c r="B33" s="51">
        <v>43264.698354745371</v>
      </c>
      <c r="C33" s="3">
        <v>164.55668499999999</v>
      </c>
      <c r="D33" s="3">
        <v>164.09886900000001</v>
      </c>
      <c r="E33" s="3">
        <v>218.41482600000001</v>
      </c>
      <c r="F33" s="3">
        <v>1852.05225</v>
      </c>
      <c r="G33" s="3">
        <v>20.245999999999999</v>
      </c>
      <c r="H33" s="3">
        <v>9.8999999999999993E+37</v>
      </c>
      <c r="I33" s="3">
        <v>381.09300000000002</v>
      </c>
      <c r="J33" s="3">
        <v>379.33600000000001</v>
      </c>
      <c r="K33" s="3">
        <v>512.00699999999995</v>
      </c>
      <c r="L33" s="3">
        <v>550.09299999999996</v>
      </c>
      <c r="M33" s="3">
        <v>9.8999999999999993E+37</v>
      </c>
      <c r="N33" s="3">
        <v>168.541</v>
      </c>
      <c r="O33" s="3">
        <v>504.40199999999999</v>
      </c>
      <c r="P33" s="3">
        <v>235.84800000000001</v>
      </c>
      <c r="Q33" s="3">
        <v>204.06</v>
      </c>
      <c r="R33" s="3">
        <v>614.16399999999999</v>
      </c>
      <c r="S33" s="3">
        <v>9.8999999999999993E+37</v>
      </c>
      <c r="T33" s="3">
        <v>647.58500000000004</v>
      </c>
      <c r="U33" s="3">
        <v>1138.5260000000001</v>
      </c>
      <c r="V33" s="3">
        <v>42.466999999999999</v>
      </c>
      <c r="W33" s="3">
        <v>352.88099999999997</v>
      </c>
      <c r="X33" s="3">
        <v>664.86099999999999</v>
      </c>
      <c r="Y33" s="3">
        <v>539.86900000000003</v>
      </c>
      <c r="Z33" s="3">
        <v>609.39599999999996</v>
      </c>
      <c r="AA33" s="3">
        <v>218.119</v>
      </c>
      <c r="AB33" s="3">
        <v>353.93299999999999</v>
      </c>
      <c r="AC33" s="3">
        <v>21.097999999999999</v>
      </c>
      <c r="AD33" s="3">
        <v>-106.794</v>
      </c>
      <c r="AE33" s="3">
        <v>152.04400000000001</v>
      </c>
      <c r="AF33" s="3">
        <v>-53.048000000000002</v>
      </c>
      <c r="AG33" s="3">
        <v>19.128</v>
      </c>
      <c r="AH33" s="3">
        <v>32.094000000000001</v>
      </c>
      <c r="AI33" s="3">
        <v>544.85599999999999</v>
      </c>
      <c r="AJ33" s="3">
        <v>9.8999999999999993E+37</v>
      </c>
      <c r="AK33" s="3">
        <v>733.005</v>
      </c>
      <c r="AL33" s="3">
        <v>203.191</v>
      </c>
      <c r="AM33" s="3">
        <v>407.55099999999999</v>
      </c>
      <c r="AN33" s="3">
        <v>418.154</v>
      </c>
      <c r="AO33" s="3">
        <v>284.553</v>
      </c>
    </row>
    <row r="34" spans="1:41" x14ac:dyDescent="0.3">
      <c r="A34" s="3">
        <v>33</v>
      </c>
      <c r="B34" s="51">
        <v>43264.69841863426</v>
      </c>
      <c r="C34" s="3">
        <v>164.57132899999999</v>
      </c>
      <c r="D34" s="3">
        <v>164.05326600000001</v>
      </c>
      <c r="E34" s="3">
        <v>218.41564099999999</v>
      </c>
      <c r="F34" s="3">
        <v>1967.45497</v>
      </c>
      <c r="G34" s="3">
        <v>20.335000000000001</v>
      </c>
      <c r="H34" s="3">
        <v>9.8999999999999993E+37</v>
      </c>
      <c r="I34" s="3">
        <v>562.86800000000005</v>
      </c>
      <c r="J34" s="3">
        <v>273.48099999999999</v>
      </c>
      <c r="K34" s="3">
        <v>527.13900000000001</v>
      </c>
      <c r="L34" s="3">
        <v>404.67599999999999</v>
      </c>
      <c r="M34" s="3">
        <v>-171.62200000000001</v>
      </c>
      <c r="N34" s="3">
        <v>119.45699999999999</v>
      </c>
      <c r="O34" s="3">
        <v>437.58</v>
      </c>
      <c r="P34" s="3">
        <v>130.702</v>
      </c>
      <c r="Q34" s="3">
        <v>449.61200000000002</v>
      </c>
      <c r="R34" s="3">
        <v>748.54600000000005</v>
      </c>
      <c r="S34" s="3">
        <v>9.8999999999999993E+37</v>
      </c>
      <c r="T34" s="3">
        <v>538.90200000000004</v>
      </c>
      <c r="U34" s="3">
        <v>1099.1389999999999</v>
      </c>
      <c r="V34" s="3">
        <v>199.21100000000001</v>
      </c>
      <c r="W34" s="3">
        <v>361.18400000000003</v>
      </c>
      <c r="X34" s="3">
        <v>784.52499999999998</v>
      </c>
      <c r="Y34" s="3">
        <v>638.84400000000005</v>
      </c>
      <c r="Z34" s="3">
        <v>475.07499999999999</v>
      </c>
      <c r="AA34" s="3">
        <v>294.96300000000002</v>
      </c>
      <c r="AB34" s="3">
        <v>265.56200000000001</v>
      </c>
      <c r="AC34" s="3">
        <v>21.132999999999999</v>
      </c>
      <c r="AD34" s="3">
        <v>143.864</v>
      </c>
      <c r="AE34" s="3">
        <v>44.790999999999997</v>
      </c>
      <c r="AF34" s="3">
        <v>-20.145</v>
      </c>
      <c r="AG34" s="3">
        <v>19.146000000000001</v>
      </c>
      <c r="AH34" s="3">
        <v>32.094000000000001</v>
      </c>
      <c r="AI34" s="3">
        <v>476.31200000000001</v>
      </c>
      <c r="AJ34" s="3">
        <v>9.8999999999999993E+37</v>
      </c>
      <c r="AK34" s="3">
        <v>817.94</v>
      </c>
      <c r="AL34" s="3">
        <v>360.185</v>
      </c>
      <c r="AM34" s="3">
        <v>258.46199999999999</v>
      </c>
      <c r="AN34" s="3">
        <v>473.10300000000001</v>
      </c>
      <c r="AO34" s="3">
        <v>476.98</v>
      </c>
    </row>
    <row r="35" spans="1:41" x14ac:dyDescent="0.3">
      <c r="A35" s="3">
        <v>34</v>
      </c>
      <c r="B35" s="51">
        <v>43264.698476620368</v>
      </c>
      <c r="C35" s="3">
        <v>164.53390999999999</v>
      </c>
      <c r="D35" s="3">
        <v>164.091545</v>
      </c>
      <c r="E35" s="3">
        <v>218.41564099999999</v>
      </c>
      <c r="F35" s="3">
        <v>1566.40825</v>
      </c>
      <c r="G35" s="3">
        <v>20.193000000000001</v>
      </c>
      <c r="H35" s="3">
        <v>1186.971</v>
      </c>
      <c r="I35" s="3">
        <v>191.351</v>
      </c>
      <c r="J35" s="3">
        <v>236.27</v>
      </c>
      <c r="K35" s="3">
        <v>278.41399999999999</v>
      </c>
      <c r="L35" s="3">
        <v>627.38300000000004</v>
      </c>
      <c r="M35" s="3">
        <v>-44.773000000000003</v>
      </c>
      <c r="N35" s="3">
        <v>479.50400000000002</v>
      </c>
      <c r="O35" s="3">
        <v>439.28800000000001</v>
      </c>
      <c r="P35" s="3">
        <v>137.89599999999999</v>
      </c>
      <c r="Q35" s="3">
        <v>-38.097999999999999</v>
      </c>
      <c r="R35" s="3">
        <v>642.79399999999998</v>
      </c>
      <c r="S35" s="3">
        <v>9.8999999999999993E+37</v>
      </c>
      <c r="T35" s="3">
        <v>635.48800000000006</v>
      </c>
      <c r="U35" s="3">
        <v>9.8999999999999993E+37</v>
      </c>
      <c r="V35" s="3">
        <v>331.13900000000001</v>
      </c>
      <c r="W35" s="3">
        <v>322.80799999999999</v>
      </c>
      <c r="X35" s="3">
        <v>435.80500000000001</v>
      </c>
      <c r="Y35" s="3">
        <v>463.69200000000001</v>
      </c>
      <c r="Z35" s="3">
        <v>700.79600000000005</v>
      </c>
      <c r="AA35" s="3">
        <v>653.55700000000002</v>
      </c>
      <c r="AB35" s="3">
        <v>314.29500000000002</v>
      </c>
      <c r="AC35" s="3">
        <v>21.08</v>
      </c>
      <c r="AD35" s="3">
        <v>153.761</v>
      </c>
      <c r="AE35" s="3">
        <v>49.219000000000001</v>
      </c>
      <c r="AF35" s="3">
        <v>9.8999999999999993E+37</v>
      </c>
      <c r="AG35" s="3">
        <v>19.074999999999999</v>
      </c>
      <c r="AH35" s="3">
        <v>31.989000000000001</v>
      </c>
      <c r="AI35" s="3">
        <v>530.15899999999999</v>
      </c>
      <c r="AJ35" s="3">
        <v>9.8999999999999993E+37</v>
      </c>
      <c r="AK35" s="3">
        <v>701.27099999999996</v>
      </c>
      <c r="AL35" s="3">
        <v>438.53500000000003</v>
      </c>
      <c r="AM35" s="3">
        <v>174.79300000000001</v>
      </c>
      <c r="AN35" s="3">
        <v>346.56900000000002</v>
      </c>
      <c r="AO35" s="3">
        <v>370.20699999999999</v>
      </c>
    </row>
    <row r="36" spans="1:41" x14ac:dyDescent="0.3">
      <c r="A36" s="3">
        <v>35</v>
      </c>
      <c r="B36" s="51">
        <v>43264.698534490744</v>
      </c>
      <c r="C36" s="3">
        <v>164.59167199999999</v>
      </c>
      <c r="D36" s="3">
        <v>164.085026</v>
      </c>
      <c r="E36" s="3">
        <v>218.413195</v>
      </c>
      <c r="F36" s="3">
        <v>1318.7922799999999</v>
      </c>
      <c r="G36" s="3">
        <v>20.210999999999999</v>
      </c>
      <c r="H36" s="3">
        <v>9.8999999999999993E+37</v>
      </c>
      <c r="I36" s="3">
        <v>252.71100000000001</v>
      </c>
      <c r="J36" s="3">
        <v>294.43099999999998</v>
      </c>
      <c r="K36" s="3">
        <v>-181.65299999999999</v>
      </c>
      <c r="L36" s="3">
        <v>219.268</v>
      </c>
      <c r="M36" s="3">
        <v>0.55200000000000005</v>
      </c>
      <c r="N36" s="3">
        <v>588.61800000000005</v>
      </c>
      <c r="O36" s="3">
        <v>983.48699999999997</v>
      </c>
      <c r="P36" s="3">
        <v>12.031000000000001</v>
      </c>
      <c r="Q36" s="3">
        <v>136.61199999999999</v>
      </c>
      <c r="R36" s="3">
        <v>163.071</v>
      </c>
      <c r="S36" s="3">
        <v>9.8999999999999993E+37</v>
      </c>
      <c r="T36" s="3">
        <v>274.08699999999999</v>
      </c>
      <c r="U36" s="3">
        <v>9.8999999999999993E+37</v>
      </c>
      <c r="V36" s="3">
        <v>204.398</v>
      </c>
      <c r="W36" s="3">
        <v>788.72400000000005</v>
      </c>
      <c r="X36" s="3">
        <v>550.66</v>
      </c>
      <c r="Y36" s="3">
        <v>-24.542999999999999</v>
      </c>
      <c r="Z36" s="3">
        <v>340.38799999999998</v>
      </c>
      <c r="AA36" s="3">
        <v>780.75800000000004</v>
      </c>
      <c r="AB36" s="3">
        <v>767.87599999999998</v>
      </c>
      <c r="AC36" s="3">
        <v>21.24</v>
      </c>
      <c r="AD36" s="3">
        <v>59.136000000000003</v>
      </c>
      <c r="AE36" s="3">
        <v>101.611</v>
      </c>
      <c r="AF36" s="3">
        <v>9.8999999999999993E+37</v>
      </c>
      <c r="AG36" s="3">
        <v>19.27</v>
      </c>
      <c r="AH36" s="3">
        <v>32.112000000000002</v>
      </c>
      <c r="AI36" s="3">
        <v>466.50099999999998</v>
      </c>
      <c r="AJ36" s="3">
        <v>9.8999999999999993E+37</v>
      </c>
      <c r="AK36" s="3">
        <v>796.55399999999997</v>
      </c>
      <c r="AL36" s="3">
        <v>544.55600000000004</v>
      </c>
      <c r="AM36" s="3">
        <v>173.05199999999999</v>
      </c>
      <c r="AN36" s="3">
        <v>287.20499999999998</v>
      </c>
      <c r="AO36" s="3">
        <v>361.608</v>
      </c>
    </row>
    <row r="37" spans="1:41" x14ac:dyDescent="0.3">
      <c r="A37" s="3">
        <v>36</v>
      </c>
      <c r="B37" s="51">
        <v>43264.698592361114</v>
      </c>
      <c r="C37" s="3">
        <v>164.53715600000001</v>
      </c>
      <c r="D37" s="3">
        <v>164.045117</v>
      </c>
      <c r="E37" s="3">
        <v>218.39689899999999</v>
      </c>
      <c r="F37" s="3">
        <v>1775.2541699999999</v>
      </c>
      <c r="G37" s="3">
        <v>20.14</v>
      </c>
      <c r="H37" s="3">
        <v>9.8999999999999993E+37</v>
      </c>
      <c r="I37" s="3">
        <v>689.50199999999995</v>
      </c>
      <c r="J37" s="3">
        <v>235.14400000000001</v>
      </c>
      <c r="K37" s="3">
        <v>518.25599999999997</v>
      </c>
      <c r="L37" s="3">
        <v>344.48200000000003</v>
      </c>
      <c r="M37" s="3">
        <v>62.067</v>
      </c>
      <c r="N37" s="3">
        <v>83.742000000000004</v>
      </c>
      <c r="O37" s="3">
        <v>551.62699999999995</v>
      </c>
      <c r="P37" s="3">
        <v>-1.577</v>
      </c>
      <c r="Q37" s="3">
        <v>504.21800000000002</v>
      </c>
      <c r="R37" s="3">
        <v>628.22199999999998</v>
      </c>
      <c r="S37" s="3">
        <v>9.8999999999999993E+37</v>
      </c>
      <c r="T37" s="3">
        <v>347.26499999999999</v>
      </c>
      <c r="U37" s="3">
        <v>1173.2460000000001</v>
      </c>
      <c r="V37" s="3">
        <v>218.56100000000001</v>
      </c>
      <c r="W37" s="3">
        <v>380.24900000000002</v>
      </c>
      <c r="X37" s="3">
        <v>938.52</v>
      </c>
      <c r="Y37" s="3">
        <v>516.00199999999995</v>
      </c>
      <c r="Z37" s="3">
        <v>529.84199999999998</v>
      </c>
      <c r="AA37" s="3">
        <v>315.18400000000003</v>
      </c>
      <c r="AB37" s="3">
        <v>397.536</v>
      </c>
      <c r="AC37" s="3">
        <v>21.257000000000001</v>
      </c>
      <c r="AD37" s="3">
        <v>64.016000000000005</v>
      </c>
      <c r="AE37" s="3">
        <v>187.74100000000001</v>
      </c>
      <c r="AF37" s="3">
        <v>-118.354</v>
      </c>
      <c r="AG37" s="3">
        <v>19.216999999999999</v>
      </c>
      <c r="AH37" s="3">
        <v>32.006999999999998</v>
      </c>
      <c r="AI37" s="3">
        <v>465.43099999999998</v>
      </c>
      <c r="AJ37" s="3">
        <v>9.8999999999999993E+37</v>
      </c>
      <c r="AK37" s="3">
        <v>688.06299999999999</v>
      </c>
      <c r="AL37" s="3">
        <v>648.24099999999999</v>
      </c>
      <c r="AM37" s="3">
        <v>269.41300000000001</v>
      </c>
      <c r="AN37" s="3">
        <v>146.68</v>
      </c>
      <c r="AO37" s="3">
        <v>514.84900000000005</v>
      </c>
    </row>
    <row r="38" spans="1:41" x14ac:dyDescent="0.3">
      <c r="A38" s="3">
        <v>37</v>
      </c>
      <c r="B38" s="51">
        <v>43264.698656250002</v>
      </c>
      <c r="C38" s="3">
        <v>164.51600999999999</v>
      </c>
      <c r="D38" s="3">
        <v>164.01498599999999</v>
      </c>
      <c r="E38" s="3">
        <v>218.39934500000001</v>
      </c>
      <c r="F38" s="3">
        <v>1915.83095</v>
      </c>
      <c r="G38" s="3">
        <v>19.98</v>
      </c>
      <c r="H38" s="3">
        <v>1277.2819999999999</v>
      </c>
      <c r="I38" s="3">
        <v>459.78</v>
      </c>
      <c r="J38" s="3">
        <v>432.64</v>
      </c>
      <c r="K38" s="3">
        <v>597.37300000000005</v>
      </c>
      <c r="L38" s="3">
        <v>603.89200000000005</v>
      </c>
      <c r="M38" s="3">
        <v>109.98699999999999</v>
      </c>
      <c r="N38" s="3">
        <v>101.249</v>
      </c>
      <c r="O38" s="3">
        <v>406.79500000000002</v>
      </c>
      <c r="P38" s="3">
        <v>34.762</v>
      </c>
      <c r="Q38" s="3">
        <v>305.13499999999999</v>
      </c>
      <c r="R38" s="3">
        <v>762.48900000000003</v>
      </c>
      <c r="S38" s="3">
        <v>9.8999999999999993E+37</v>
      </c>
      <c r="T38" s="3">
        <v>574.98</v>
      </c>
      <c r="U38" s="3">
        <v>1210.194</v>
      </c>
      <c r="V38" s="3">
        <v>57.485999999999997</v>
      </c>
      <c r="W38" s="3">
        <v>161.08799999999999</v>
      </c>
      <c r="X38" s="3">
        <v>739.03700000000003</v>
      </c>
      <c r="Y38" s="3">
        <v>640.22199999999998</v>
      </c>
      <c r="Z38" s="3">
        <v>767.428</v>
      </c>
      <c r="AA38" s="3">
        <v>282.81299999999999</v>
      </c>
      <c r="AB38" s="3">
        <v>196.863</v>
      </c>
      <c r="AC38" s="3">
        <v>21.24</v>
      </c>
      <c r="AD38" s="3">
        <v>-23.369</v>
      </c>
      <c r="AE38" s="3">
        <v>31.164000000000001</v>
      </c>
      <c r="AF38" s="3">
        <v>44.131999999999998</v>
      </c>
      <c r="AG38" s="3">
        <v>19.056999999999999</v>
      </c>
      <c r="AH38" s="3">
        <v>32.042000000000002</v>
      </c>
      <c r="AI38" s="3">
        <v>533.66300000000001</v>
      </c>
      <c r="AJ38" s="3">
        <v>9.8999999999999993E+37</v>
      </c>
      <c r="AK38" s="3">
        <v>769.53</v>
      </c>
      <c r="AL38" s="3">
        <v>537.33299999999997</v>
      </c>
      <c r="AM38" s="3">
        <v>315.01299999999998</v>
      </c>
      <c r="AN38" s="3">
        <v>39.292000000000002</v>
      </c>
      <c r="AO38" s="3">
        <v>398.10899999999998</v>
      </c>
    </row>
    <row r="39" spans="1:41" x14ac:dyDescent="0.3">
      <c r="A39" s="3">
        <v>38</v>
      </c>
      <c r="B39" s="51">
        <v>43264.698714351849</v>
      </c>
      <c r="C39" s="3">
        <v>164.51438099999999</v>
      </c>
      <c r="D39" s="3">
        <v>163.993809</v>
      </c>
      <c r="E39" s="3">
        <v>218.38386299999999</v>
      </c>
      <c r="F39" s="3">
        <v>1861.11608</v>
      </c>
      <c r="G39" s="3">
        <v>19.98</v>
      </c>
      <c r="H39" s="3">
        <v>1036.6890000000001</v>
      </c>
      <c r="I39" s="3">
        <v>144.21600000000001</v>
      </c>
      <c r="J39" s="3">
        <v>293.43700000000001</v>
      </c>
      <c r="K39" s="3">
        <v>500.64</v>
      </c>
      <c r="L39" s="3">
        <v>755.71900000000005</v>
      </c>
      <c r="M39" s="3">
        <v>30.041</v>
      </c>
      <c r="N39" s="3">
        <v>265.649</v>
      </c>
      <c r="O39" s="3">
        <v>314.5</v>
      </c>
      <c r="P39" s="3">
        <v>142.47300000000001</v>
      </c>
      <c r="Q39" s="3">
        <v>-74.951999999999998</v>
      </c>
      <c r="R39" s="3">
        <v>736.18299999999999</v>
      </c>
      <c r="S39" s="3">
        <v>9.8999999999999993E+37</v>
      </c>
      <c r="T39" s="3">
        <v>711.79300000000001</v>
      </c>
      <c r="U39" s="3">
        <v>9.8999999999999993E+37</v>
      </c>
      <c r="V39" s="3">
        <v>-3.5270000000000001</v>
      </c>
      <c r="W39" s="3">
        <v>188.22200000000001</v>
      </c>
      <c r="X39" s="3">
        <v>429.34100000000001</v>
      </c>
      <c r="Y39" s="3">
        <v>601.83500000000004</v>
      </c>
      <c r="Z39" s="3">
        <v>949.98199999999997</v>
      </c>
      <c r="AA39" s="3">
        <v>479.93799999999999</v>
      </c>
      <c r="AB39" s="3">
        <v>244.48599999999999</v>
      </c>
      <c r="AC39" s="3">
        <v>21.292999999999999</v>
      </c>
      <c r="AD39" s="3">
        <v>-59.886000000000003</v>
      </c>
      <c r="AE39" s="3">
        <v>-24.058</v>
      </c>
      <c r="AF39" s="3">
        <v>-142.57</v>
      </c>
      <c r="AG39" s="3">
        <v>19.11</v>
      </c>
      <c r="AH39" s="3">
        <v>32.006999999999998</v>
      </c>
      <c r="AI39" s="3">
        <v>541.03700000000003</v>
      </c>
      <c r="AJ39" s="3">
        <v>9.8999999999999993E+37</v>
      </c>
      <c r="AK39" s="3">
        <v>694.11400000000003</v>
      </c>
      <c r="AL39" s="3">
        <v>370.66399999999999</v>
      </c>
      <c r="AM39" s="3">
        <v>378.846</v>
      </c>
      <c r="AN39" s="3">
        <v>217.32300000000001</v>
      </c>
      <c r="AO39" s="3">
        <v>260.55</v>
      </c>
    </row>
    <row r="40" spans="1:41" x14ac:dyDescent="0.3">
      <c r="A40" s="3">
        <v>39</v>
      </c>
      <c r="B40" s="51">
        <v>43264.698778240738</v>
      </c>
      <c r="C40" s="3">
        <v>164.483465</v>
      </c>
      <c r="D40" s="3">
        <v>164.04023799999999</v>
      </c>
      <c r="E40" s="3">
        <v>218.36756700000001</v>
      </c>
      <c r="F40" s="3">
        <v>1774.1416099999999</v>
      </c>
      <c r="G40" s="3">
        <v>20.14</v>
      </c>
      <c r="H40" s="3">
        <v>1264.2719999999999</v>
      </c>
      <c r="I40" s="3">
        <v>119.56100000000001</v>
      </c>
      <c r="J40" s="3">
        <v>236.11199999999999</v>
      </c>
      <c r="K40" s="3">
        <v>425.78500000000003</v>
      </c>
      <c r="L40" s="3">
        <v>805.50400000000002</v>
      </c>
      <c r="M40" s="3">
        <v>65.983000000000004</v>
      </c>
      <c r="N40" s="3">
        <v>367.06099999999998</v>
      </c>
      <c r="O40" s="3">
        <v>340.03100000000001</v>
      </c>
      <c r="P40" s="3">
        <v>58.585999999999999</v>
      </c>
      <c r="Q40" s="3">
        <v>-158.80099999999999</v>
      </c>
      <c r="R40" s="3">
        <v>674.38099999999997</v>
      </c>
      <c r="S40" s="3">
        <v>9.8999999999999993E+37</v>
      </c>
      <c r="T40" s="3">
        <v>667.54499999999996</v>
      </c>
      <c r="U40" s="3">
        <v>9.8999999999999993E+37</v>
      </c>
      <c r="V40" s="3">
        <v>-6.9580000000000002</v>
      </c>
      <c r="W40" s="3">
        <v>204.309</v>
      </c>
      <c r="X40" s="3">
        <v>337.22500000000002</v>
      </c>
      <c r="Y40" s="3">
        <v>542.72199999999998</v>
      </c>
      <c r="Z40" s="3">
        <v>890.34</v>
      </c>
      <c r="AA40" s="3">
        <v>590.78899999999999</v>
      </c>
      <c r="AB40" s="3">
        <v>247.82900000000001</v>
      </c>
      <c r="AC40" s="3">
        <v>21.417000000000002</v>
      </c>
      <c r="AD40" s="3">
        <v>-66.274000000000001</v>
      </c>
      <c r="AE40" s="3">
        <v>197.37899999999999</v>
      </c>
      <c r="AF40" s="3">
        <v>37.921999999999997</v>
      </c>
      <c r="AG40" s="3">
        <v>19.164000000000001</v>
      </c>
      <c r="AH40" s="3">
        <v>32.058999999999997</v>
      </c>
      <c r="AI40" s="3">
        <v>533.07899999999995</v>
      </c>
      <c r="AJ40" s="3">
        <v>9.8999999999999993E+37</v>
      </c>
      <c r="AK40" s="3">
        <v>725.72799999999995</v>
      </c>
      <c r="AL40" s="3">
        <v>254.511</v>
      </c>
      <c r="AM40" s="3">
        <v>391.03199999999998</v>
      </c>
      <c r="AN40" s="3">
        <v>310.86</v>
      </c>
      <c r="AO40" s="3">
        <v>425.517</v>
      </c>
    </row>
    <row r="41" spans="1:41" x14ac:dyDescent="0.3">
      <c r="A41" s="3">
        <v>40</v>
      </c>
      <c r="B41" s="51">
        <v>43264.69883645833</v>
      </c>
      <c r="C41" s="3">
        <v>164.44929300000001</v>
      </c>
      <c r="D41" s="3">
        <v>164.05571</v>
      </c>
      <c r="E41" s="3">
        <v>218.398529</v>
      </c>
      <c r="F41" s="3">
        <v>1048.3087800000001</v>
      </c>
      <c r="G41" s="3">
        <v>20.175000000000001</v>
      </c>
      <c r="H41" s="3">
        <v>9.8999999999999993E+37</v>
      </c>
      <c r="I41" s="3">
        <v>143.459</v>
      </c>
      <c r="J41" s="3">
        <v>62.819000000000003</v>
      </c>
      <c r="K41" s="3">
        <v>49.648000000000003</v>
      </c>
      <c r="L41" s="3">
        <v>582.70799999999997</v>
      </c>
      <c r="M41" s="3">
        <v>35.164000000000001</v>
      </c>
      <c r="N41" s="3">
        <v>621.61900000000003</v>
      </c>
      <c r="O41" s="3">
        <v>628.96100000000001</v>
      </c>
      <c r="P41" s="3">
        <v>112.705</v>
      </c>
      <c r="Q41" s="3">
        <v>-32.274000000000001</v>
      </c>
      <c r="R41" s="3">
        <v>222.04300000000001</v>
      </c>
      <c r="S41" s="3">
        <v>9.8999999999999993E+37</v>
      </c>
      <c r="T41" s="3">
        <v>455.24900000000002</v>
      </c>
      <c r="U41" s="3">
        <v>9.8999999999999993E+37</v>
      </c>
      <c r="V41" s="3">
        <v>146.18700000000001</v>
      </c>
      <c r="W41" s="3">
        <v>440.89600000000002</v>
      </c>
      <c r="X41" s="3">
        <v>461.28399999999999</v>
      </c>
      <c r="Y41" s="3">
        <v>126.751</v>
      </c>
      <c r="Z41" s="3">
        <v>668.96299999999997</v>
      </c>
      <c r="AA41" s="3">
        <v>770.34</v>
      </c>
      <c r="AB41" s="3">
        <v>558.11500000000001</v>
      </c>
      <c r="AC41" s="3">
        <v>21.434999999999999</v>
      </c>
      <c r="AD41" s="3">
        <v>10.949</v>
      </c>
      <c r="AE41" s="3">
        <v>140.85400000000001</v>
      </c>
      <c r="AF41" s="3">
        <v>17.797999999999998</v>
      </c>
      <c r="AG41" s="3">
        <v>19.234999999999999</v>
      </c>
      <c r="AH41" s="3">
        <v>32.042000000000002</v>
      </c>
      <c r="AI41" s="3">
        <v>584.09299999999996</v>
      </c>
      <c r="AJ41" s="3">
        <v>9.8999999999999993E+37</v>
      </c>
      <c r="AK41" s="3">
        <v>408.67700000000002</v>
      </c>
      <c r="AL41" s="3">
        <v>269.53399999999999</v>
      </c>
      <c r="AM41" s="3">
        <v>383.43900000000002</v>
      </c>
      <c r="AN41" s="3">
        <v>443.17200000000003</v>
      </c>
      <c r="AO41" s="3">
        <v>404.01900000000001</v>
      </c>
    </row>
    <row r="42" spans="1:41" x14ac:dyDescent="0.3">
      <c r="A42" s="3">
        <v>41</v>
      </c>
      <c r="B42" s="51">
        <v>43264.698894560184</v>
      </c>
      <c r="C42" s="3">
        <v>164.424879</v>
      </c>
      <c r="D42" s="3">
        <v>164.050006</v>
      </c>
      <c r="E42" s="3">
        <v>218.42134899999999</v>
      </c>
      <c r="F42" s="3">
        <v>1340.4637499999999</v>
      </c>
      <c r="G42" s="3">
        <v>20.175000000000001</v>
      </c>
      <c r="H42" s="3">
        <v>9.8999999999999993E+37</v>
      </c>
      <c r="I42" s="3">
        <v>471.23099999999999</v>
      </c>
      <c r="J42" s="3">
        <v>202.74799999999999</v>
      </c>
      <c r="K42" s="3">
        <v>-36.335000000000001</v>
      </c>
      <c r="L42" s="3">
        <v>30.901</v>
      </c>
      <c r="M42" s="3">
        <v>-127.667</v>
      </c>
      <c r="N42" s="3">
        <v>474.32299999999998</v>
      </c>
      <c r="O42" s="3">
        <v>1166.289</v>
      </c>
      <c r="P42" s="3">
        <v>3.0390000000000001</v>
      </c>
      <c r="Q42" s="3">
        <v>322.536</v>
      </c>
      <c r="R42" s="3">
        <v>107.729</v>
      </c>
      <c r="S42" s="3">
        <v>9.8999999999999993E+37</v>
      </c>
      <c r="T42" s="3">
        <v>-77.200999999999993</v>
      </c>
      <c r="U42" s="3">
        <v>9.8999999999999993E+37</v>
      </c>
      <c r="V42" s="3">
        <v>75.745000000000005</v>
      </c>
      <c r="W42" s="3">
        <v>915.30200000000002</v>
      </c>
      <c r="X42" s="3">
        <v>688.67200000000003</v>
      </c>
      <c r="Y42" s="3">
        <v>-2.883</v>
      </c>
      <c r="Z42" s="3">
        <v>145.096</v>
      </c>
      <c r="AA42" s="3">
        <v>678.47</v>
      </c>
      <c r="AB42" s="3">
        <v>1064.8150000000001</v>
      </c>
      <c r="AC42" s="3">
        <v>21.47</v>
      </c>
      <c r="AD42" s="3">
        <v>148.28200000000001</v>
      </c>
      <c r="AE42" s="3">
        <v>89.649000000000001</v>
      </c>
      <c r="AF42" s="3">
        <v>5.24</v>
      </c>
      <c r="AG42" s="3">
        <v>19.251999999999999</v>
      </c>
      <c r="AH42" s="3">
        <v>32.112000000000002</v>
      </c>
      <c r="AI42" s="3">
        <v>519.92600000000004</v>
      </c>
      <c r="AJ42" s="3">
        <v>9.8999999999999993E+37</v>
      </c>
      <c r="AK42" s="3">
        <v>436.49200000000002</v>
      </c>
      <c r="AL42" s="3">
        <v>369.19299999999998</v>
      </c>
      <c r="AM42" s="3">
        <v>335.69499999999999</v>
      </c>
      <c r="AN42" s="3">
        <v>552.34400000000005</v>
      </c>
      <c r="AO42" s="3">
        <v>374.63600000000002</v>
      </c>
    </row>
    <row r="43" spans="1:41" x14ac:dyDescent="0.3">
      <c r="A43" s="3">
        <v>42</v>
      </c>
      <c r="B43" s="51">
        <v>43264.698958449073</v>
      </c>
      <c r="C43" s="3">
        <v>164.43139199999999</v>
      </c>
      <c r="D43" s="3">
        <v>164.01906099999999</v>
      </c>
      <c r="E43" s="3">
        <v>218.37571</v>
      </c>
      <c r="F43" s="3">
        <v>1561.2169899999999</v>
      </c>
      <c r="G43" s="3">
        <v>20.175000000000001</v>
      </c>
      <c r="H43" s="3">
        <v>9.8999999999999993E+37</v>
      </c>
      <c r="I43" s="3">
        <v>521.39499999999998</v>
      </c>
      <c r="J43" s="3">
        <v>331.27499999999998</v>
      </c>
      <c r="K43" s="3">
        <v>-93.298000000000002</v>
      </c>
      <c r="L43" s="3">
        <v>7.6369999999999996</v>
      </c>
      <c r="M43" s="3">
        <v>81.042000000000002</v>
      </c>
      <c r="N43" s="3">
        <v>375.786</v>
      </c>
      <c r="O43" s="3">
        <v>1196.5609999999999</v>
      </c>
      <c r="P43" s="3">
        <v>77.266000000000005</v>
      </c>
      <c r="Q43" s="3">
        <v>363.81</v>
      </c>
      <c r="R43" s="3">
        <v>178.11799999999999</v>
      </c>
      <c r="S43" s="3">
        <v>9.8999999999999993E+37</v>
      </c>
      <c r="T43" s="3">
        <v>-92.103999999999999</v>
      </c>
      <c r="U43" s="3">
        <v>9.8999999999999993E+37</v>
      </c>
      <c r="V43" s="3">
        <v>1.196</v>
      </c>
      <c r="W43" s="3">
        <v>878.23400000000004</v>
      </c>
      <c r="X43" s="3">
        <v>753.81200000000001</v>
      </c>
      <c r="Y43" s="3">
        <v>-26.77</v>
      </c>
      <c r="Z43" s="3">
        <v>7.1539999999999999</v>
      </c>
      <c r="AA43" s="3">
        <v>551.77700000000004</v>
      </c>
      <c r="AB43" s="3">
        <v>1062.7550000000001</v>
      </c>
      <c r="AC43" s="3">
        <v>21.47</v>
      </c>
      <c r="AD43" s="3">
        <v>102.611</v>
      </c>
      <c r="AE43" s="3">
        <v>13.946999999999999</v>
      </c>
      <c r="AF43" s="3">
        <v>77.180000000000007</v>
      </c>
      <c r="AG43" s="3">
        <v>19.234999999999999</v>
      </c>
      <c r="AH43" s="3">
        <v>31.954000000000001</v>
      </c>
      <c r="AI43" s="3">
        <v>467.67099999999999</v>
      </c>
      <c r="AJ43" s="3">
        <v>9.8999999999999993E+37</v>
      </c>
      <c r="AK43" s="3">
        <v>556.04700000000003</v>
      </c>
      <c r="AL43" s="3">
        <v>488.25299999999999</v>
      </c>
      <c r="AM43" s="3">
        <v>322.536</v>
      </c>
      <c r="AN43" s="3">
        <v>618.85500000000002</v>
      </c>
      <c r="AO43" s="3">
        <v>410.79399999999998</v>
      </c>
    </row>
    <row r="44" spans="1:41" x14ac:dyDescent="0.3">
      <c r="A44" s="3">
        <v>43</v>
      </c>
      <c r="B44" s="51">
        <v>43264.699016319442</v>
      </c>
      <c r="C44" s="3">
        <v>164.42406500000001</v>
      </c>
      <c r="D44" s="3">
        <v>164.02801400000001</v>
      </c>
      <c r="E44" s="3">
        <v>218.41971799999999</v>
      </c>
      <c r="F44" s="3">
        <v>1802.85844</v>
      </c>
      <c r="G44" s="3">
        <v>20.210999999999999</v>
      </c>
      <c r="H44" s="3">
        <v>9.8999999999999993E+37</v>
      </c>
      <c r="I44" s="3">
        <v>563.93600000000004</v>
      </c>
      <c r="J44" s="3">
        <v>188.38200000000001</v>
      </c>
      <c r="K44" s="3">
        <v>490.59100000000001</v>
      </c>
      <c r="L44" s="3">
        <v>448.52499999999998</v>
      </c>
      <c r="M44" s="3">
        <v>87.781000000000006</v>
      </c>
      <c r="N44" s="3">
        <v>43.350999999999999</v>
      </c>
      <c r="O44" s="3">
        <v>545.39</v>
      </c>
      <c r="P44" s="3">
        <v>188.38200000000001</v>
      </c>
      <c r="Q44" s="3">
        <v>349.62299999999999</v>
      </c>
      <c r="R44" s="3">
        <v>637.93799999999999</v>
      </c>
      <c r="S44" s="3">
        <v>9.8999999999999993E+37</v>
      </c>
      <c r="T44" s="3">
        <v>358.52499999999998</v>
      </c>
      <c r="U44" s="3">
        <v>1270.912</v>
      </c>
      <c r="V44" s="3">
        <v>20.760999999999999</v>
      </c>
      <c r="W44" s="3">
        <v>254.98099999999999</v>
      </c>
      <c r="X44" s="3">
        <v>956.96799999999996</v>
      </c>
      <c r="Y44" s="3">
        <v>576.76499999999999</v>
      </c>
      <c r="Z44" s="3">
        <v>522.74800000000005</v>
      </c>
      <c r="AA44" s="3">
        <v>187.31399999999999</v>
      </c>
      <c r="AB44" s="3">
        <v>449.16</v>
      </c>
      <c r="AC44" s="3">
        <v>21.577000000000002</v>
      </c>
      <c r="AD44" s="3">
        <v>457.85700000000003</v>
      </c>
      <c r="AE44" s="3">
        <v>45.554000000000002</v>
      </c>
      <c r="AF44" s="3">
        <v>49.648000000000003</v>
      </c>
      <c r="AG44" s="3">
        <v>19.288</v>
      </c>
      <c r="AH44" s="3">
        <v>32.006999999999998</v>
      </c>
      <c r="AI44" s="3">
        <v>488.17</v>
      </c>
      <c r="AJ44" s="3">
        <v>9.8999999999999993E+37</v>
      </c>
      <c r="AK44" s="3">
        <v>428.90499999999997</v>
      </c>
      <c r="AL44" s="3">
        <v>361.18400000000003</v>
      </c>
      <c r="AM44" s="3">
        <v>215.57300000000001</v>
      </c>
      <c r="AN44" s="3">
        <v>427.73099999999999</v>
      </c>
      <c r="AO44" s="3">
        <v>463.45800000000003</v>
      </c>
    </row>
    <row r="45" spans="1:41" x14ac:dyDescent="0.3">
      <c r="A45" s="3">
        <v>44</v>
      </c>
      <c r="B45" s="51">
        <v>43264.699075462966</v>
      </c>
      <c r="C45" s="3">
        <v>164.38419400000001</v>
      </c>
      <c r="D45" s="3">
        <v>164.00684799999999</v>
      </c>
      <c r="E45" s="3">
        <v>218.38549399999999</v>
      </c>
      <c r="F45" s="3">
        <v>2333.2357499999998</v>
      </c>
      <c r="G45" s="3">
        <v>20.422999999999998</v>
      </c>
      <c r="H45" s="3">
        <v>1172.8409999999999</v>
      </c>
      <c r="I45" s="3">
        <v>763.89800000000002</v>
      </c>
      <c r="J45" s="3">
        <v>285.84500000000003</v>
      </c>
      <c r="K45" s="3">
        <v>524.11699999999996</v>
      </c>
      <c r="L45" s="3">
        <v>173.21199999999999</v>
      </c>
      <c r="M45" s="3">
        <v>33.866999999999997</v>
      </c>
      <c r="N45" s="3">
        <v>9.8999999999999993E+37</v>
      </c>
      <c r="O45" s="3">
        <v>707.22</v>
      </c>
      <c r="P45" s="3">
        <v>172.51900000000001</v>
      </c>
      <c r="Q45" s="3">
        <v>514.49800000000005</v>
      </c>
      <c r="R45" s="3">
        <v>718.16099999999994</v>
      </c>
      <c r="S45" s="3">
        <v>9.8999999999999993E+37</v>
      </c>
      <c r="T45" s="3">
        <v>111.976</v>
      </c>
      <c r="U45" s="3">
        <v>959.52599999999995</v>
      </c>
      <c r="V45" s="3">
        <v>91.721999999999994</v>
      </c>
      <c r="W45" s="3">
        <v>399.911</v>
      </c>
      <c r="X45" s="3">
        <v>1085.0429999999999</v>
      </c>
      <c r="Y45" s="3">
        <v>631.69600000000003</v>
      </c>
      <c r="Z45" s="3">
        <v>250.751</v>
      </c>
      <c r="AA45" s="3">
        <v>-52.948999999999998</v>
      </c>
      <c r="AB45" s="3">
        <v>525.31899999999996</v>
      </c>
      <c r="AC45" s="3">
        <v>21.63</v>
      </c>
      <c r="AD45" s="3">
        <v>326.37</v>
      </c>
      <c r="AE45" s="3">
        <v>101.887</v>
      </c>
      <c r="AF45" s="3">
        <v>139.23400000000001</v>
      </c>
      <c r="AG45" s="3">
        <v>19.341000000000001</v>
      </c>
      <c r="AH45" s="3">
        <v>31.989000000000001</v>
      </c>
      <c r="AI45" s="3">
        <v>505.70600000000002</v>
      </c>
      <c r="AJ45" s="3">
        <v>9.8999999999999993E+37</v>
      </c>
      <c r="AK45" s="3">
        <v>303.69400000000002</v>
      </c>
      <c r="AL45" s="3">
        <v>418.37200000000001</v>
      </c>
      <c r="AM45" s="3">
        <v>189.62700000000001</v>
      </c>
      <c r="AN45" s="3">
        <v>416.05500000000001</v>
      </c>
      <c r="AO45" s="3">
        <v>492.35700000000003</v>
      </c>
    </row>
    <row r="46" spans="1:41" x14ac:dyDescent="0.3">
      <c r="A46" s="3">
        <v>45</v>
      </c>
      <c r="B46" s="51">
        <v>43264.699139351855</v>
      </c>
      <c r="C46" s="3">
        <v>164.40453600000001</v>
      </c>
      <c r="D46" s="3">
        <v>163.98485600000001</v>
      </c>
      <c r="E46" s="3">
        <v>218.405867</v>
      </c>
      <c r="F46" s="3">
        <v>2479.1269499999999</v>
      </c>
      <c r="G46" s="3">
        <v>20.547999999999998</v>
      </c>
      <c r="H46" s="3">
        <v>772.90800000000002</v>
      </c>
      <c r="I46" s="3">
        <v>793.57299999999998</v>
      </c>
      <c r="J46" s="3">
        <v>303.71100000000001</v>
      </c>
      <c r="K46" s="3">
        <v>526.90499999999997</v>
      </c>
      <c r="L46" s="3">
        <v>92.852999999999994</v>
      </c>
      <c r="M46" s="3">
        <v>34.445999999999998</v>
      </c>
      <c r="N46" s="3">
        <v>9.8999999999999993E+37</v>
      </c>
      <c r="O46" s="3">
        <v>631.04100000000005</v>
      </c>
      <c r="P46" s="3">
        <v>246.67400000000001</v>
      </c>
      <c r="Q46" s="3">
        <v>527.40599999999995</v>
      </c>
      <c r="R46" s="3">
        <v>835.95500000000004</v>
      </c>
      <c r="S46" s="3">
        <v>9.8999999999999993E+37</v>
      </c>
      <c r="T46" s="3">
        <v>93.522000000000006</v>
      </c>
      <c r="U46" s="3">
        <v>940.36800000000005</v>
      </c>
      <c r="V46" s="3">
        <v>99.525999999999996</v>
      </c>
      <c r="W46" s="3">
        <v>359.863</v>
      </c>
      <c r="X46" s="3">
        <v>1050.8150000000001</v>
      </c>
      <c r="Y46" s="3">
        <v>723.80200000000002</v>
      </c>
      <c r="Z46" s="3">
        <v>337.464</v>
      </c>
      <c r="AA46" s="3">
        <v>-91.436000000000007</v>
      </c>
      <c r="AB46" s="3">
        <v>458.84300000000002</v>
      </c>
      <c r="AC46" s="3">
        <v>21.736000000000001</v>
      </c>
      <c r="AD46" s="3">
        <v>242.57900000000001</v>
      </c>
      <c r="AE46" s="3">
        <v>74.087000000000003</v>
      </c>
      <c r="AF46" s="3">
        <v>89.203000000000003</v>
      </c>
      <c r="AG46" s="3">
        <v>19.306000000000001</v>
      </c>
      <c r="AH46" s="3">
        <v>31.989000000000001</v>
      </c>
      <c r="AI46" s="3">
        <v>701.40599999999995</v>
      </c>
      <c r="AJ46" s="3">
        <v>9.8999999999999993E+37</v>
      </c>
      <c r="AK46" s="3">
        <v>405.82</v>
      </c>
      <c r="AL46" s="3">
        <v>376.97</v>
      </c>
      <c r="AM46" s="3">
        <v>226.869</v>
      </c>
      <c r="AN46" s="3">
        <v>347.62099999999998</v>
      </c>
      <c r="AO46" s="3">
        <v>282.65800000000002</v>
      </c>
    </row>
    <row r="47" spans="1:41" x14ac:dyDescent="0.3">
      <c r="A47" s="3">
        <v>46</v>
      </c>
      <c r="B47" s="51">
        <v>43264.699197222224</v>
      </c>
      <c r="C47" s="3">
        <v>164.362233</v>
      </c>
      <c r="D47" s="3">
        <v>164.00114300000001</v>
      </c>
      <c r="E47" s="3">
        <v>218.43845999999999</v>
      </c>
      <c r="F47" s="3">
        <v>1367.57383</v>
      </c>
      <c r="G47" s="3">
        <v>20.654</v>
      </c>
      <c r="H47" s="3">
        <v>1090.7529999999999</v>
      </c>
      <c r="I47" s="3">
        <v>355.61200000000002</v>
      </c>
      <c r="J47" s="3">
        <v>348.13</v>
      </c>
      <c r="K47" s="3">
        <v>-45.924999999999997</v>
      </c>
      <c r="L47" s="3">
        <v>368.36399999999998</v>
      </c>
      <c r="M47" s="3">
        <v>49.064</v>
      </c>
      <c r="N47" s="3">
        <v>349.233</v>
      </c>
      <c r="O47" s="3">
        <v>667.05600000000004</v>
      </c>
      <c r="P47" s="3">
        <v>279.17599999999999</v>
      </c>
      <c r="Q47" s="3">
        <v>-18.337</v>
      </c>
      <c r="R47" s="3">
        <v>331.78500000000003</v>
      </c>
      <c r="S47" s="3">
        <v>9.8999999999999993E+37</v>
      </c>
      <c r="T47" s="3">
        <v>339.65699999999998</v>
      </c>
      <c r="U47" s="3">
        <v>9.8999999999999993E+37</v>
      </c>
      <c r="V47" s="3">
        <v>30.024000000000001</v>
      </c>
      <c r="W47" s="3">
        <v>414.15600000000001</v>
      </c>
      <c r="X47" s="3">
        <v>605.59799999999996</v>
      </c>
      <c r="Y47" s="3">
        <v>87.900999999999996</v>
      </c>
      <c r="Z47" s="3">
        <v>591.25699999999995</v>
      </c>
      <c r="AA47" s="3">
        <v>507.39400000000001</v>
      </c>
      <c r="AB47" s="3">
        <v>546.37400000000002</v>
      </c>
      <c r="AC47" s="3">
        <v>21.754000000000001</v>
      </c>
      <c r="AD47" s="3">
        <v>200.06399999999999</v>
      </c>
      <c r="AE47" s="3">
        <v>54.066000000000003</v>
      </c>
      <c r="AF47" s="3">
        <v>99.905000000000001</v>
      </c>
      <c r="AG47" s="3">
        <v>19.181000000000001</v>
      </c>
      <c r="AH47" s="3">
        <v>31.937000000000001</v>
      </c>
      <c r="AI47" s="3">
        <v>625.45600000000002</v>
      </c>
      <c r="AJ47" s="3">
        <v>9.8999999999999993E+37</v>
      </c>
      <c r="AK47" s="3">
        <v>558.84900000000005</v>
      </c>
      <c r="AL47" s="3">
        <v>400.23</v>
      </c>
      <c r="AM47" s="3">
        <v>254.78899999999999</v>
      </c>
      <c r="AN47" s="3">
        <v>525.38599999999997</v>
      </c>
      <c r="AO47" s="3">
        <v>459.71300000000002</v>
      </c>
    </row>
    <row r="48" spans="1:41" x14ac:dyDescent="0.3">
      <c r="A48" s="3">
        <v>47</v>
      </c>
      <c r="B48" s="51">
        <v>43264.699261111113</v>
      </c>
      <c r="C48" s="3">
        <v>164.33293499999999</v>
      </c>
      <c r="D48" s="3">
        <v>163.92784399999999</v>
      </c>
      <c r="E48" s="3">
        <v>218.39934500000001</v>
      </c>
      <c r="F48" s="3">
        <v>1264.7370100000001</v>
      </c>
      <c r="G48" s="3">
        <v>20.902000000000001</v>
      </c>
      <c r="H48" s="3">
        <v>9.8999999999999993E+37</v>
      </c>
      <c r="I48" s="3">
        <v>268.11500000000001</v>
      </c>
      <c r="J48" s="3">
        <v>345.46600000000001</v>
      </c>
      <c r="K48" s="3">
        <v>-18.989999999999998</v>
      </c>
      <c r="L48" s="3">
        <v>363.166</v>
      </c>
      <c r="M48" s="3">
        <v>106.489</v>
      </c>
      <c r="N48" s="3">
        <v>491.27499999999998</v>
      </c>
      <c r="O48" s="3">
        <v>879.98199999999997</v>
      </c>
      <c r="P48" s="3">
        <v>384.18099999999998</v>
      </c>
      <c r="Q48" s="3">
        <v>-119.733</v>
      </c>
      <c r="R48" s="3">
        <v>153.19399999999999</v>
      </c>
      <c r="S48" s="3">
        <v>9.8999999999999993E+37</v>
      </c>
      <c r="T48" s="3">
        <v>263.161</v>
      </c>
      <c r="U48" s="3">
        <v>9.8999999999999993E+37</v>
      </c>
      <c r="V48" s="3">
        <v>-33.481000000000002</v>
      </c>
      <c r="W48" s="3">
        <v>665.41800000000001</v>
      </c>
      <c r="X48" s="3">
        <v>546.774</v>
      </c>
      <c r="Y48" s="3">
        <v>-4.0279999999999996</v>
      </c>
      <c r="Z48" s="3">
        <v>505.48899999999998</v>
      </c>
      <c r="AA48" s="3">
        <v>676.28800000000001</v>
      </c>
      <c r="AB48" s="3">
        <v>799.84699999999998</v>
      </c>
      <c r="AC48" s="3">
        <v>21.843</v>
      </c>
      <c r="AD48" s="3">
        <v>102.749</v>
      </c>
      <c r="AE48" s="3">
        <v>75.95</v>
      </c>
      <c r="AF48" s="3">
        <v>163.87</v>
      </c>
      <c r="AG48" s="3">
        <v>19.234999999999999</v>
      </c>
      <c r="AH48" s="3">
        <v>31.972000000000001</v>
      </c>
      <c r="AI48" s="3">
        <v>634.83399999999995</v>
      </c>
      <c r="AJ48" s="3">
        <v>9.8999999999999993E+37</v>
      </c>
      <c r="AK48" s="3">
        <v>638.22299999999996</v>
      </c>
      <c r="AL48" s="3">
        <v>394.185</v>
      </c>
      <c r="AM48" s="3">
        <v>52.45</v>
      </c>
      <c r="AN48" s="3">
        <v>376.851</v>
      </c>
      <c r="AO48" s="3">
        <v>457.37200000000001</v>
      </c>
    </row>
    <row r="49" spans="1:41" x14ac:dyDescent="0.3">
      <c r="A49" s="3">
        <v>48</v>
      </c>
      <c r="B49" s="51">
        <v>43264.699325000001</v>
      </c>
      <c r="C49" s="3">
        <v>164.30853200000001</v>
      </c>
      <c r="D49" s="3">
        <v>163.912372</v>
      </c>
      <c r="E49" s="3">
        <v>218.34311700000001</v>
      </c>
      <c r="F49" s="3">
        <v>1475.1072200000001</v>
      </c>
      <c r="G49" s="3">
        <v>21.044</v>
      </c>
      <c r="H49" s="3">
        <v>9.8999999999999993E+37</v>
      </c>
      <c r="I49" s="3">
        <v>469.66</v>
      </c>
      <c r="J49" s="3">
        <v>164.048</v>
      </c>
      <c r="K49" s="3">
        <v>108.83199999999999</v>
      </c>
      <c r="L49" s="3">
        <v>57.658000000000001</v>
      </c>
      <c r="M49" s="3">
        <v>-40.72</v>
      </c>
      <c r="N49" s="3">
        <v>330.90100000000001</v>
      </c>
      <c r="O49" s="3">
        <v>1004.773</v>
      </c>
      <c r="P49" s="3">
        <v>418.38900000000001</v>
      </c>
      <c r="Q49" s="3">
        <v>203.209</v>
      </c>
      <c r="R49" s="3">
        <v>244.959</v>
      </c>
      <c r="S49" s="3">
        <v>9.8999999999999993E+37</v>
      </c>
      <c r="T49" s="3">
        <v>-82.613</v>
      </c>
      <c r="U49" s="3">
        <v>9.8999999999999993E+37</v>
      </c>
      <c r="V49" s="3">
        <v>35.841000000000001</v>
      </c>
      <c r="W49" s="3">
        <v>660.39599999999996</v>
      </c>
      <c r="X49" s="3">
        <v>817.32899999999995</v>
      </c>
      <c r="Y49" s="3">
        <v>59.478999999999999</v>
      </c>
      <c r="Z49" s="3">
        <v>132.696</v>
      </c>
      <c r="AA49" s="3">
        <v>503.71699999999998</v>
      </c>
      <c r="AB49" s="3">
        <v>885.82399999999996</v>
      </c>
      <c r="AC49" s="3">
        <v>22.003</v>
      </c>
      <c r="AD49" s="3">
        <v>-28.373999999999999</v>
      </c>
      <c r="AE49" s="3">
        <v>43.386000000000003</v>
      </c>
      <c r="AF49" s="3">
        <v>-44.286000000000001</v>
      </c>
      <c r="AG49" s="3">
        <v>19.181000000000001</v>
      </c>
      <c r="AH49" s="3">
        <v>31.989000000000001</v>
      </c>
      <c r="AI49" s="3">
        <v>704.34699999999998</v>
      </c>
      <c r="AJ49" s="3">
        <v>9.8999999999999993E+37</v>
      </c>
      <c r="AK49" s="3">
        <v>473.48700000000002</v>
      </c>
      <c r="AL49" s="3">
        <v>471.39800000000002</v>
      </c>
      <c r="AM49" s="3">
        <v>216.245</v>
      </c>
      <c r="AN49" s="3">
        <v>401.25799999999998</v>
      </c>
      <c r="AO49" s="3">
        <v>510.00200000000001</v>
      </c>
    </row>
    <row r="50" spans="1:41" x14ac:dyDescent="0.3">
      <c r="A50" s="3">
        <v>49</v>
      </c>
      <c r="B50" s="51">
        <v>43264.69938888889</v>
      </c>
      <c r="C50" s="3">
        <v>164.31016</v>
      </c>
      <c r="D50" s="3">
        <v>163.92377999999999</v>
      </c>
      <c r="E50" s="3">
        <v>218.38549399999999</v>
      </c>
      <c r="F50" s="3">
        <v>1563.4416000000001</v>
      </c>
      <c r="G50" s="3">
        <v>21.08</v>
      </c>
      <c r="H50" s="3">
        <v>9.8999999999999993E+37</v>
      </c>
      <c r="I50" s="3">
        <v>739.32799999999997</v>
      </c>
      <c r="J50" s="3">
        <v>62.99</v>
      </c>
      <c r="K50" s="3">
        <v>165.57499999999999</v>
      </c>
      <c r="L50" s="3">
        <v>-122.292</v>
      </c>
      <c r="M50" s="3">
        <v>15.331</v>
      </c>
      <c r="N50" s="3">
        <v>215.57300000000001</v>
      </c>
      <c r="O50" s="3">
        <v>1065.3900000000001</v>
      </c>
      <c r="P50" s="3">
        <v>375.279</v>
      </c>
      <c r="Q50" s="3">
        <v>501.12299999999999</v>
      </c>
      <c r="R50" s="3">
        <v>218.596</v>
      </c>
      <c r="S50" s="3">
        <v>9.8999999999999993E+37</v>
      </c>
      <c r="T50" s="3">
        <v>-186.601</v>
      </c>
      <c r="U50" s="3">
        <v>9.8999999999999993E+37</v>
      </c>
      <c r="V50" s="3">
        <v>90.984999999999999</v>
      </c>
      <c r="W50" s="3">
        <v>674.48199999999997</v>
      </c>
      <c r="X50" s="3">
        <v>1108.277</v>
      </c>
      <c r="Y50" s="3">
        <v>81.88</v>
      </c>
      <c r="Z50" s="3">
        <v>2.7349999999999999</v>
      </c>
      <c r="AA50" s="3">
        <v>411.56700000000001</v>
      </c>
      <c r="AB50" s="3">
        <v>882.33600000000001</v>
      </c>
      <c r="AC50" s="3">
        <v>22.109000000000002</v>
      </c>
      <c r="AD50" s="3">
        <v>-155.96100000000001</v>
      </c>
      <c r="AE50" s="3">
        <v>-54.726999999999997</v>
      </c>
      <c r="AF50" s="3">
        <v>-122.804</v>
      </c>
      <c r="AG50" s="3">
        <v>19.11</v>
      </c>
      <c r="AH50" s="3">
        <v>31.901</v>
      </c>
      <c r="AI50" s="3">
        <v>639.46500000000003</v>
      </c>
      <c r="AJ50" s="3">
        <v>9.8999999999999993E+37</v>
      </c>
      <c r="AK50" s="3">
        <v>850.00599999999997</v>
      </c>
      <c r="AL50" s="3">
        <v>477.41500000000002</v>
      </c>
      <c r="AM50" s="3">
        <v>164.33199999999999</v>
      </c>
      <c r="AN50" s="3">
        <v>33.445999999999998</v>
      </c>
      <c r="AO50" s="3">
        <v>410.86200000000002</v>
      </c>
    </row>
    <row r="51" spans="1:41" x14ac:dyDescent="0.3">
      <c r="A51" s="3">
        <v>50</v>
      </c>
      <c r="B51" s="51">
        <v>43264.699448495368</v>
      </c>
      <c r="C51" s="3">
        <v>164.269474</v>
      </c>
      <c r="D51" s="3">
        <v>163.93436299999999</v>
      </c>
      <c r="E51" s="3">
        <v>218.35453200000001</v>
      </c>
      <c r="F51" s="3">
        <v>1772.2875100000001</v>
      </c>
      <c r="G51" s="3">
        <v>21.132999999999999</v>
      </c>
      <c r="H51" s="3">
        <v>9.8999999999999993E+37</v>
      </c>
      <c r="I51" s="3">
        <v>368.12799999999999</v>
      </c>
      <c r="J51" s="3">
        <v>170.06800000000001</v>
      </c>
      <c r="K51" s="3">
        <v>587.81600000000003</v>
      </c>
      <c r="L51" s="3">
        <v>526.471</v>
      </c>
      <c r="M51" s="3">
        <v>35.527999999999999</v>
      </c>
      <c r="N51" s="3">
        <v>15.367000000000001</v>
      </c>
      <c r="O51" s="3">
        <v>489.30500000000001</v>
      </c>
      <c r="P51" s="3">
        <v>202.517</v>
      </c>
      <c r="Q51" s="3">
        <v>-2.0419999999999998</v>
      </c>
      <c r="R51" s="3">
        <v>640.59199999999998</v>
      </c>
      <c r="S51" s="3">
        <v>9.8999999999999993E+37</v>
      </c>
      <c r="T51" s="3">
        <v>442.67</v>
      </c>
      <c r="U51" s="3">
        <v>1230.7829999999999</v>
      </c>
      <c r="V51" s="3">
        <v>18.277000000000001</v>
      </c>
      <c r="W51" s="3">
        <v>106.86799999999999</v>
      </c>
      <c r="X51" s="3">
        <v>783.26400000000001</v>
      </c>
      <c r="Y51" s="3">
        <v>473.48700000000002</v>
      </c>
      <c r="Z51" s="3">
        <v>633.96100000000001</v>
      </c>
      <c r="AA51" s="3">
        <v>129.65299999999999</v>
      </c>
      <c r="AB51" s="3">
        <v>353.64499999999998</v>
      </c>
      <c r="AC51" s="3">
        <v>22.372</v>
      </c>
      <c r="AD51" s="3">
        <v>-120.5</v>
      </c>
      <c r="AE51" s="3">
        <v>39.933999999999997</v>
      </c>
      <c r="AF51" s="3">
        <v>-152.98400000000001</v>
      </c>
      <c r="AG51" s="3">
        <v>19.164000000000001</v>
      </c>
      <c r="AH51" s="3">
        <v>31.919</v>
      </c>
      <c r="AI51" s="3">
        <v>566.03700000000003</v>
      </c>
      <c r="AJ51" s="3">
        <v>9.8999999999999993E+37</v>
      </c>
      <c r="AK51" s="3">
        <v>939.34500000000003</v>
      </c>
      <c r="AL51" s="3">
        <v>501.17200000000003</v>
      </c>
      <c r="AM51" s="3">
        <v>226.76300000000001</v>
      </c>
      <c r="AN51" s="3">
        <v>26.198</v>
      </c>
      <c r="AO51" s="3">
        <v>387.52199999999999</v>
      </c>
    </row>
    <row r="52" spans="1:41" x14ac:dyDescent="0.3">
      <c r="A52" s="3">
        <v>51</v>
      </c>
      <c r="B52" s="51">
        <v>43264.699506481484</v>
      </c>
      <c r="C52" s="3">
        <v>164.25320199999999</v>
      </c>
      <c r="D52" s="3">
        <v>163.84803600000001</v>
      </c>
      <c r="E52" s="3">
        <v>218.35778300000001</v>
      </c>
      <c r="F52" s="3">
        <v>1294.64885</v>
      </c>
      <c r="G52" s="3">
        <v>21.524000000000001</v>
      </c>
      <c r="H52" s="3">
        <v>9.8999999999999993E+37</v>
      </c>
      <c r="I52" s="3">
        <v>119.405</v>
      </c>
      <c r="J52" s="3">
        <v>235.619</v>
      </c>
      <c r="K52" s="3">
        <v>115.447</v>
      </c>
      <c r="L52" s="3">
        <v>568.08900000000006</v>
      </c>
      <c r="M52" s="3">
        <v>48.582999999999998</v>
      </c>
      <c r="N52" s="3">
        <v>578.70100000000002</v>
      </c>
      <c r="O52" s="3">
        <v>695.99699999999996</v>
      </c>
      <c r="P52" s="3">
        <v>159.33600000000001</v>
      </c>
      <c r="Q52" s="3">
        <v>9.8999999999999993E+37</v>
      </c>
      <c r="R52" s="3">
        <v>276.54500000000002</v>
      </c>
      <c r="S52" s="3">
        <v>9.8999999999999993E+37</v>
      </c>
      <c r="T52" s="3">
        <v>460.81599999999997</v>
      </c>
      <c r="U52" s="3">
        <v>9.8999999999999993E+37</v>
      </c>
      <c r="V52" s="3">
        <v>-57.741</v>
      </c>
      <c r="W52" s="3">
        <v>349.33499999999998</v>
      </c>
      <c r="X52" s="3">
        <v>520.02599999999995</v>
      </c>
      <c r="Y52" s="3">
        <v>46.369</v>
      </c>
      <c r="Z52" s="3">
        <v>763.17600000000004</v>
      </c>
      <c r="AA52" s="3">
        <v>648.91300000000001</v>
      </c>
      <c r="AB52" s="3">
        <v>554.17899999999997</v>
      </c>
      <c r="AC52" s="3">
        <v>22.565000000000001</v>
      </c>
      <c r="AD52" s="3">
        <v>9.8999999999999993E+37</v>
      </c>
      <c r="AE52" s="3">
        <v>46.924999999999997</v>
      </c>
      <c r="AF52" s="3">
        <v>-106.98399999999999</v>
      </c>
      <c r="AG52" s="3">
        <v>19.146000000000001</v>
      </c>
      <c r="AH52" s="3">
        <v>31.937000000000001</v>
      </c>
      <c r="AI52" s="3">
        <v>551.99400000000003</v>
      </c>
      <c r="AJ52" s="3">
        <v>9.8999999999999993E+37</v>
      </c>
      <c r="AK52" s="3">
        <v>892.96100000000001</v>
      </c>
      <c r="AL52" s="3">
        <v>429.24</v>
      </c>
      <c r="AM52" s="3">
        <v>179.48699999999999</v>
      </c>
      <c r="AN52" s="3">
        <v>283.34699999999998</v>
      </c>
      <c r="AO52" s="3">
        <v>436.81</v>
      </c>
    </row>
    <row r="53" spans="1:41" x14ac:dyDescent="0.3">
      <c r="A53" s="3">
        <v>52</v>
      </c>
      <c r="B53" s="51">
        <v>43264.699570254626</v>
      </c>
      <c r="C53" s="3">
        <v>164.24994599999999</v>
      </c>
      <c r="D53" s="3">
        <v>163.819536</v>
      </c>
      <c r="E53" s="3">
        <v>218.328451</v>
      </c>
      <c r="F53" s="3">
        <v>1889.2562700000001</v>
      </c>
      <c r="G53" s="3">
        <v>21.541</v>
      </c>
      <c r="H53" s="3">
        <v>9.8999999999999993E+37</v>
      </c>
      <c r="I53" s="3">
        <v>630.15200000000004</v>
      </c>
      <c r="J53" s="3">
        <v>340.983</v>
      </c>
      <c r="K53" s="3">
        <v>345.99200000000002</v>
      </c>
      <c r="L53" s="3">
        <v>128.04400000000001</v>
      </c>
      <c r="M53" s="3">
        <v>47.323</v>
      </c>
      <c r="N53" s="3">
        <v>69.625</v>
      </c>
      <c r="O53" s="3">
        <v>869.21400000000006</v>
      </c>
      <c r="P53" s="3">
        <v>335.25299999999999</v>
      </c>
      <c r="Q53" s="3">
        <v>372.50599999999997</v>
      </c>
      <c r="R53" s="3">
        <v>460.06400000000002</v>
      </c>
      <c r="S53" s="3">
        <v>9.8999999999999993E+37</v>
      </c>
      <c r="T53" s="3">
        <v>43.247</v>
      </c>
      <c r="U53" s="3">
        <v>1214.29</v>
      </c>
      <c r="V53" s="3">
        <v>9.8999999999999993E+37</v>
      </c>
      <c r="W53" s="3">
        <v>481.80799999999999</v>
      </c>
      <c r="X53" s="3">
        <v>1035.989</v>
      </c>
      <c r="Y53" s="3">
        <v>200.54400000000001</v>
      </c>
      <c r="Z53" s="3">
        <v>301.584</v>
      </c>
      <c r="AA53" s="3">
        <v>34.692</v>
      </c>
      <c r="AB53" s="3">
        <v>739.55</v>
      </c>
      <c r="AC53" s="3">
        <v>22.846</v>
      </c>
      <c r="AD53" s="3">
        <v>9.8999999999999993E+37</v>
      </c>
      <c r="AE53" s="3">
        <v>9.8999999999999993E+37</v>
      </c>
      <c r="AF53" s="3">
        <v>-193.78</v>
      </c>
      <c r="AG53" s="3">
        <v>19.128</v>
      </c>
      <c r="AH53" s="3">
        <v>31.937000000000001</v>
      </c>
      <c r="AI53" s="3">
        <v>592.81100000000004</v>
      </c>
      <c r="AJ53" s="3">
        <v>9.8999999999999993E+37</v>
      </c>
      <c r="AK53" s="3">
        <v>658.69399999999996</v>
      </c>
      <c r="AL53" s="3">
        <v>344.685</v>
      </c>
      <c r="AM53" s="3">
        <v>199.53100000000001</v>
      </c>
      <c r="AN53" s="3">
        <v>362.84399999999999</v>
      </c>
      <c r="AO53" s="3">
        <v>453.56</v>
      </c>
    </row>
    <row r="54" spans="1:41" x14ac:dyDescent="0.3">
      <c r="A54" s="3">
        <v>53</v>
      </c>
      <c r="B54" s="51">
        <v>43264.699634143515</v>
      </c>
      <c r="C54" s="3">
        <v>164.22554199999999</v>
      </c>
      <c r="D54" s="3">
        <v>163.78776500000001</v>
      </c>
      <c r="E54" s="3">
        <v>218.32192900000001</v>
      </c>
      <c r="F54" s="3">
        <v>2524.03593</v>
      </c>
      <c r="G54" s="3">
        <v>21.824999999999999</v>
      </c>
      <c r="H54" s="3">
        <v>854.37400000000002</v>
      </c>
      <c r="I54" s="3">
        <v>727.93</v>
      </c>
      <c r="J54" s="3">
        <v>187.51</v>
      </c>
      <c r="K54" s="3">
        <v>691.35</v>
      </c>
      <c r="L54" s="3">
        <v>117.39100000000001</v>
      </c>
      <c r="M54" s="3">
        <v>-22.102</v>
      </c>
      <c r="N54" s="3">
        <v>9.8999999999999993E+37</v>
      </c>
      <c r="O54" s="3">
        <v>591.10599999999999</v>
      </c>
      <c r="P54" s="3">
        <v>331.59800000000001</v>
      </c>
      <c r="Q54" s="3">
        <v>443.47300000000001</v>
      </c>
      <c r="R54" s="3">
        <v>850.42700000000002</v>
      </c>
      <c r="S54" s="3">
        <v>9.8999999999999993E+37</v>
      </c>
      <c r="T54" s="3">
        <v>67.367999999999995</v>
      </c>
      <c r="U54" s="3">
        <v>895.00199999999995</v>
      </c>
      <c r="V54" s="3">
        <v>-28.091000000000001</v>
      </c>
      <c r="W54" s="3">
        <v>237.00899999999999</v>
      </c>
      <c r="X54" s="3">
        <v>1182.011</v>
      </c>
      <c r="Y54" s="3">
        <v>751.44200000000001</v>
      </c>
      <c r="Z54" s="3">
        <v>367.24799999999999</v>
      </c>
      <c r="AA54" s="3">
        <v>9.8999999999999993E+37</v>
      </c>
      <c r="AB54" s="3">
        <v>588.15</v>
      </c>
      <c r="AC54" s="3">
        <v>23.18</v>
      </c>
      <c r="AD54" s="3">
        <v>-144.07</v>
      </c>
      <c r="AE54" s="3">
        <v>-39.472999999999999</v>
      </c>
      <c r="AF54" s="3">
        <v>9.8999999999999993E+37</v>
      </c>
      <c r="AG54" s="3">
        <v>19.181000000000001</v>
      </c>
      <c r="AH54" s="3">
        <v>31.901</v>
      </c>
      <c r="AI54" s="3">
        <v>666.16099999999994</v>
      </c>
      <c r="AJ54" s="3">
        <v>9.8999999999999993E+37</v>
      </c>
      <c r="AK54" s="3">
        <v>786.44299999999998</v>
      </c>
      <c r="AL54" s="3">
        <v>441.666</v>
      </c>
      <c r="AM54" s="3">
        <v>277.11599999999999</v>
      </c>
      <c r="AN54" s="3">
        <v>420.04899999999998</v>
      </c>
      <c r="AO54" s="3">
        <v>554.57899999999995</v>
      </c>
    </row>
    <row r="55" spans="1:41" x14ac:dyDescent="0.3">
      <c r="A55" s="3">
        <v>54</v>
      </c>
      <c r="B55" s="51">
        <v>43264.699698032404</v>
      </c>
      <c r="C55" s="3">
        <v>164.262147</v>
      </c>
      <c r="D55" s="3">
        <v>163.748681</v>
      </c>
      <c r="E55" s="3">
        <v>218.36756700000001</v>
      </c>
      <c r="F55" s="3">
        <v>2381.3577100000002</v>
      </c>
      <c r="G55" s="3">
        <v>21.878</v>
      </c>
      <c r="H55" s="3">
        <v>586.69799999999998</v>
      </c>
      <c r="I55" s="3">
        <v>785.35500000000002</v>
      </c>
      <c r="J55" s="3">
        <v>-77.655000000000001</v>
      </c>
      <c r="K55" s="3">
        <v>748.01499999999999</v>
      </c>
      <c r="L55" s="3">
        <v>198.535</v>
      </c>
      <c r="M55" s="3">
        <v>51.796999999999997</v>
      </c>
      <c r="N55" s="3">
        <v>9.8999999999999993E+37</v>
      </c>
      <c r="O55" s="3">
        <v>399.15300000000002</v>
      </c>
      <c r="P55" s="3">
        <v>303.625</v>
      </c>
      <c r="Q55" s="3">
        <v>433.04199999999997</v>
      </c>
      <c r="R55" s="3">
        <v>977.37599999999998</v>
      </c>
      <c r="S55" s="3">
        <v>9.8999999999999993E+37</v>
      </c>
      <c r="T55" s="3">
        <v>73.198999999999998</v>
      </c>
      <c r="U55" s="3">
        <v>947.19100000000003</v>
      </c>
      <c r="V55" s="3">
        <v>-124.13</v>
      </c>
      <c r="W55" s="3">
        <v>-44.383000000000003</v>
      </c>
      <c r="X55" s="3">
        <v>1182.98</v>
      </c>
      <c r="Y55" s="3">
        <v>766.274</v>
      </c>
      <c r="Z55" s="3">
        <v>392.11200000000002</v>
      </c>
      <c r="AA55" s="3">
        <v>9.8999999999999993E+37</v>
      </c>
      <c r="AB55" s="3">
        <v>421.13900000000001</v>
      </c>
      <c r="AC55" s="3">
        <v>23.547999999999998</v>
      </c>
      <c r="AD55" s="3">
        <v>-163.94900000000001</v>
      </c>
      <c r="AE55" s="3">
        <v>9.8999999999999993E+37</v>
      </c>
      <c r="AF55" s="3">
        <v>9.8999999999999993E+37</v>
      </c>
      <c r="AG55" s="3">
        <v>19.181000000000001</v>
      </c>
      <c r="AH55" s="3">
        <v>31.901</v>
      </c>
      <c r="AI55" s="3">
        <v>592.827</v>
      </c>
      <c r="AJ55" s="3">
        <v>9.8999999999999993E+37</v>
      </c>
      <c r="AK55" s="3">
        <v>744.245</v>
      </c>
      <c r="AL55" s="3">
        <v>534.91399999999999</v>
      </c>
      <c r="AM55" s="3">
        <v>143.79300000000001</v>
      </c>
      <c r="AN55" s="3">
        <v>320.61</v>
      </c>
      <c r="AO55" s="3">
        <v>606.50199999999995</v>
      </c>
    </row>
    <row r="56" spans="1:41" x14ac:dyDescent="0.3">
      <c r="A56" s="3">
        <v>55</v>
      </c>
      <c r="B56" s="51">
        <v>43264.6997619213</v>
      </c>
      <c r="C56" s="3">
        <v>164.25564499999999</v>
      </c>
      <c r="D56" s="3">
        <v>163.80161799999999</v>
      </c>
      <c r="E56" s="3">
        <v>218.33904000000001</v>
      </c>
      <c r="F56" s="3">
        <v>1996.99578</v>
      </c>
      <c r="G56" s="3">
        <v>21.771999999999998</v>
      </c>
      <c r="H56" s="3">
        <v>870.89099999999996</v>
      </c>
      <c r="I56" s="3">
        <v>524.56799999999998</v>
      </c>
      <c r="J56" s="3">
        <v>-2.3279999999999998</v>
      </c>
      <c r="K56" s="3">
        <v>717.30899999999997</v>
      </c>
      <c r="L56" s="3">
        <v>511.27199999999999</v>
      </c>
      <c r="M56" s="3">
        <v>62.375</v>
      </c>
      <c r="N56" s="3">
        <v>9.8999999999999993E+37</v>
      </c>
      <c r="O56" s="3">
        <v>170.566</v>
      </c>
      <c r="P56" s="3">
        <v>177.33500000000001</v>
      </c>
      <c r="Q56" s="3">
        <v>242.999</v>
      </c>
      <c r="R56" s="3">
        <v>919.75900000000001</v>
      </c>
      <c r="S56" s="3">
        <v>9.8999999999999993E+37</v>
      </c>
      <c r="T56" s="3">
        <v>393.25900000000001</v>
      </c>
      <c r="U56" s="3">
        <v>1107.8820000000001</v>
      </c>
      <c r="V56" s="3">
        <v>9.8999999999999993E+37</v>
      </c>
      <c r="W56" s="3">
        <v>9.8999999999999993E+37</v>
      </c>
      <c r="X56" s="3">
        <v>886.56799999999998</v>
      </c>
      <c r="Y56" s="3">
        <v>753.98400000000004</v>
      </c>
      <c r="Z56" s="3">
        <v>675.32600000000002</v>
      </c>
      <c r="AA56" s="3">
        <v>-48.722999999999999</v>
      </c>
      <c r="AB56" s="3">
        <v>212.57599999999999</v>
      </c>
      <c r="AC56" s="3">
        <v>23.794</v>
      </c>
      <c r="AD56" s="3">
        <v>-8.4979999999999993</v>
      </c>
      <c r="AE56" s="3">
        <v>9.8999999999999993E+37</v>
      </c>
      <c r="AF56" s="3">
        <v>9.8999999999999993E+37</v>
      </c>
      <c r="AG56" s="3">
        <v>19.146000000000001</v>
      </c>
      <c r="AH56" s="3">
        <v>31.831</v>
      </c>
      <c r="AI56" s="3">
        <v>624.83600000000001</v>
      </c>
      <c r="AJ56" s="3">
        <v>9.8999999999999993E+37</v>
      </c>
      <c r="AK56" s="3">
        <v>830.04399999999998</v>
      </c>
      <c r="AL56" s="3">
        <v>540.85400000000004</v>
      </c>
      <c r="AM56" s="3">
        <v>296.76400000000001</v>
      </c>
      <c r="AN56" s="3">
        <v>399.59100000000001</v>
      </c>
      <c r="AO56" s="3">
        <v>635.22</v>
      </c>
    </row>
    <row r="57" spans="1:41" x14ac:dyDescent="0.3">
      <c r="A57" s="3">
        <v>56</v>
      </c>
      <c r="B57" s="51">
        <v>43264.699821180555</v>
      </c>
      <c r="C57" s="3">
        <v>164.24100100000001</v>
      </c>
      <c r="D57" s="3">
        <v>163.73076399999999</v>
      </c>
      <c r="E57" s="3">
        <v>218.334159</v>
      </c>
      <c r="F57" s="3">
        <v>2233.2413900000001</v>
      </c>
      <c r="G57" s="3">
        <v>22.027999999999999</v>
      </c>
      <c r="H57" s="3">
        <v>9.8999999999999993E+37</v>
      </c>
      <c r="I57" s="3">
        <v>568.86400000000003</v>
      </c>
      <c r="J57" s="3">
        <v>9.8999999999999993E+37</v>
      </c>
      <c r="K57" s="3">
        <v>743.99599999999998</v>
      </c>
      <c r="L57" s="3">
        <v>347.68</v>
      </c>
      <c r="M57" s="3">
        <v>62.588000000000001</v>
      </c>
      <c r="N57" s="3">
        <v>9.8999999999999993E+37</v>
      </c>
      <c r="O57" s="3">
        <v>405.47500000000002</v>
      </c>
      <c r="P57" s="3">
        <v>202.578</v>
      </c>
      <c r="Q57" s="3">
        <v>317.46499999999997</v>
      </c>
      <c r="R57" s="3">
        <v>838.9</v>
      </c>
      <c r="S57" s="3">
        <v>9.8999999999999993E+37</v>
      </c>
      <c r="T57" s="3">
        <v>259.07900000000001</v>
      </c>
      <c r="U57" s="3">
        <v>1039.5319999999999</v>
      </c>
      <c r="V57" s="3">
        <v>9.8999999999999993E+37</v>
      </c>
      <c r="W57" s="3">
        <v>27.54</v>
      </c>
      <c r="X57" s="3">
        <v>956.25599999999997</v>
      </c>
      <c r="Y57" s="3">
        <v>610.55799999999999</v>
      </c>
      <c r="Z57" s="3">
        <v>488.327</v>
      </c>
      <c r="AA57" s="3">
        <v>-86.929000000000002</v>
      </c>
      <c r="AB57" s="3">
        <v>434.28899999999999</v>
      </c>
      <c r="AC57" s="3">
        <v>24.222999999999999</v>
      </c>
      <c r="AD57" s="3">
        <v>9.8999999999999993E+37</v>
      </c>
      <c r="AE57" s="3">
        <v>-134.011</v>
      </c>
      <c r="AF57" s="3">
        <v>9.8999999999999993E+37</v>
      </c>
      <c r="AG57" s="3">
        <v>19.225000000000001</v>
      </c>
      <c r="AH57" s="3">
        <v>31.891999999999999</v>
      </c>
      <c r="AI57" s="3">
        <v>501.33</v>
      </c>
      <c r="AJ57" s="3">
        <v>9.8999999999999993E+37</v>
      </c>
      <c r="AK57" s="3">
        <v>856.65200000000004</v>
      </c>
      <c r="AL57" s="3">
        <v>394.226</v>
      </c>
      <c r="AM57" s="3">
        <v>230.71899999999999</v>
      </c>
      <c r="AN57" s="3">
        <v>535.85599999999999</v>
      </c>
      <c r="AO57" s="3">
        <v>467.01</v>
      </c>
    </row>
    <row r="58" spans="1:41" x14ac:dyDescent="0.3">
      <c r="A58" s="3">
        <v>57</v>
      </c>
      <c r="B58" s="51">
        <v>43264.699879282409</v>
      </c>
      <c r="C58" s="3">
        <v>164.22065799999999</v>
      </c>
      <c r="D58" s="3">
        <v>163.70795699999999</v>
      </c>
      <c r="E58" s="3">
        <v>218.37245899999999</v>
      </c>
      <c r="F58" s="3">
        <v>2076.9666400000001</v>
      </c>
      <c r="G58" s="3">
        <v>21.966000000000001</v>
      </c>
      <c r="H58" s="3">
        <v>1274.2059999999999</v>
      </c>
      <c r="I58" s="3">
        <v>506.87400000000002</v>
      </c>
      <c r="J58" s="3">
        <v>-57.095999999999997</v>
      </c>
      <c r="K58" s="3">
        <v>766.49599999999998</v>
      </c>
      <c r="L58" s="3">
        <v>407.36399999999998</v>
      </c>
      <c r="M58" s="3">
        <v>63.723999999999997</v>
      </c>
      <c r="N58" s="3">
        <v>-6.226</v>
      </c>
      <c r="O58" s="3">
        <v>272.61399999999998</v>
      </c>
      <c r="P58" s="3">
        <v>208.28100000000001</v>
      </c>
      <c r="Q58" s="3">
        <v>219.779</v>
      </c>
      <c r="R58" s="3">
        <v>867.077</v>
      </c>
      <c r="S58" s="3">
        <v>9.8999999999999993E+37</v>
      </c>
      <c r="T58" s="3">
        <v>294.67</v>
      </c>
      <c r="U58" s="3">
        <v>1161.4490000000001</v>
      </c>
      <c r="V58" s="3">
        <v>9.8999999999999993E+37</v>
      </c>
      <c r="W58" s="3">
        <v>-175.548</v>
      </c>
      <c r="X58" s="3">
        <v>910.274</v>
      </c>
      <c r="Y58" s="3">
        <v>593.39400000000001</v>
      </c>
      <c r="Z58" s="3">
        <v>548.67399999999998</v>
      </c>
      <c r="AA58" s="3">
        <v>16.393999999999998</v>
      </c>
      <c r="AB58" s="3">
        <v>300.69099999999997</v>
      </c>
      <c r="AC58" s="3">
        <v>24.459</v>
      </c>
      <c r="AD58" s="3">
        <v>-70.182000000000002</v>
      </c>
      <c r="AE58" s="3">
        <v>9.8999999999999993E+37</v>
      </c>
      <c r="AF58" s="3">
        <v>9.8999999999999993E+37</v>
      </c>
      <c r="AG58" s="3">
        <v>19.161999999999999</v>
      </c>
      <c r="AH58" s="3">
        <v>31.864999999999998</v>
      </c>
      <c r="AI58" s="3">
        <v>447.58600000000001</v>
      </c>
      <c r="AJ58" s="3">
        <v>9.8999999999999993E+37</v>
      </c>
      <c r="AK58" s="3">
        <v>1117.114</v>
      </c>
      <c r="AL58" s="3">
        <v>545.78899999999999</v>
      </c>
      <c r="AM58" s="3">
        <v>156.85599999999999</v>
      </c>
      <c r="AN58" s="3">
        <v>624.73400000000004</v>
      </c>
      <c r="AO58" s="3">
        <v>497.71100000000001</v>
      </c>
    </row>
    <row r="59" spans="1:41" x14ac:dyDescent="0.3">
      <c r="A59" s="3">
        <v>58</v>
      </c>
      <c r="B59" s="51">
        <v>43264.699937500001</v>
      </c>
      <c r="C59" s="3">
        <v>164.22391400000001</v>
      </c>
      <c r="D59" s="3">
        <v>163.740532</v>
      </c>
      <c r="E59" s="3">
        <v>218.34800899999999</v>
      </c>
      <c r="F59" s="3">
        <v>1746.66102</v>
      </c>
      <c r="G59" s="3">
        <v>22.38</v>
      </c>
      <c r="H59" s="3">
        <v>9.8999999999999993E+37</v>
      </c>
      <c r="I59" s="3">
        <v>97.539000000000001</v>
      </c>
      <c r="J59" s="3">
        <v>32.540999999999997</v>
      </c>
      <c r="K59" s="3">
        <v>748.09199999999998</v>
      </c>
      <c r="L59" s="3">
        <v>812.32600000000002</v>
      </c>
      <c r="M59" s="3">
        <v>-59.33</v>
      </c>
      <c r="N59" s="3">
        <v>223.059</v>
      </c>
      <c r="O59" s="3">
        <v>116.462</v>
      </c>
      <c r="P59" s="3">
        <v>138.608</v>
      </c>
      <c r="Q59" s="3">
        <v>9.8999999999999993E+37</v>
      </c>
      <c r="R59" s="3">
        <v>809.70100000000002</v>
      </c>
      <c r="S59" s="3">
        <v>9.8999999999999993E+37</v>
      </c>
      <c r="T59" s="3">
        <v>726.74199999999996</v>
      </c>
      <c r="U59" s="3">
        <v>1328.5809999999999</v>
      </c>
      <c r="V59" s="3">
        <v>9.8999999999999993E+37</v>
      </c>
      <c r="W59" s="3">
        <v>9.8999999999999993E+37</v>
      </c>
      <c r="X59" s="3">
        <v>608.96900000000005</v>
      </c>
      <c r="Y59" s="3">
        <v>510.46100000000001</v>
      </c>
      <c r="Z59" s="3">
        <v>1039.9190000000001</v>
      </c>
      <c r="AA59" s="3">
        <v>220.637</v>
      </c>
      <c r="AB59" s="3">
        <v>118.215</v>
      </c>
      <c r="AC59" s="3">
        <v>24.82</v>
      </c>
      <c r="AD59" s="3">
        <v>-128.209</v>
      </c>
      <c r="AE59" s="3">
        <v>-134.78399999999999</v>
      </c>
      <c r="AF59" s="3">
        <v>9.8999999999999993E+37</v>
      </c>
      <c r="AG59" s="3">
        <v>19.225000000000001</v>
      </c>
      <c r="AH59" s="3">
        <v>31.908999999999999</v>
      </c>
      <c r="AI59" s="3">
        <v>561.14099999999996</v>
      </c>
      <c r="AJ59" s="3">
        <v>9.8999999999999993E+37</v>
      </c>
      <c r="AK59" s="3">
        <v>1025.1780000000001</v>
      </c>
      <c r="AL59" s="3">
        <v>387.851</v>
      </c>
      <c r="AM59" s="3">
        <v>290.79599999999999</v>
      </c>
      <c r="AN59" s="3">
        <v>497.02199999999999</v>
      </c>
      <c r="AO59" s="3">
        <v>297.904</v>
      </c>
    </row>
    <row r="60" spans="1:41" x14ac:dyDescent="0.3">
      <c r="A60" s="3">
        <v>59</v>
      </c>
      <c r="B60" s="51">
        <v>43264.70000138889</v>
      </c>
      <c r="C60" s="3">
        <v>164.21821499999999</v>
      </c>
      <c r="D60" s="3">
        <v>163.707142</v>
      </c>
      <c r="E60" s="3">
        <v>218.35127</v>
      </c>
      <c r="F60" s="3">
        <v>1241.74685</v>
      </c>
      <c r="G60" s="3">
        <v>22.503</v>
      </c>
      <c r="H60" s="3">
        <v>9.8999999999999993E+37</v>
      </c>
      <c r="I60" s="3">
        <v>9.8999999999999993E+37</v>
      </c>
      <c r="J60" s="3">
        <v>78.230999999999995</v>
      </c>
      <c r="K60" s="3">
        <v>605.23800000000006</v>
      </c>
      <c r="L60" s="3">
        <v>869.75199999999995</v>
      </c>
      <c r="M60" s="3">
        <v>9.8999999999999993E+37</v>
      </c>
      <c r="N60" s="3">
        <v>637.24099999999999</v>
      </c>
      <c r="O60" s="3">
        <v>251.70400000000001</v>
      </c>
      <c r="P60" s="3">
        <v>156.30000000000001</v>
      </c>
      <c r="Q60" s="3">
        <v>9.8999999999999993E+37</v>
      </c>
      <c r="R60" s="3">
        <v>583.88400000000001</v>
      </c>
      <c r="S60" s="3">
        <v>9.8999999999999993E+37</v>
      </c>
      <c r="T60" s="3">
        <v>726.43499999999995</v>
      </c>
      <c r="U60" s="3">
        <v>9.8999999999999993E+37</v>
      </c>
      <c r="V60" s="3">
        <v>9.8999999999999993E+37</v>
      </c>
      <c r="W60" s="3">
        <v>-162.91200000000001</v>
      </c>
      <c r="X60" s="3">
        <v>265.57</v>
      </c>
      <c r="Y60" s="3">
        <v>289.05599999999998</v>
      </c>
      <c r="Z60" s="3">
        <v>1083.105</v>
      </c>
      <c r="AA60" s="3">
        <v>670.827</v>
      </c>
      <c r="AB60" s="3">
        <v>266.11</v>
      </c>
      <c r="AC60" s="3">
        <v>25.135000000000002</v>
      </c>
      <c r="AD60" s="3">
        <v>9.8999999999999993E+37</v>
      </c>
      <c r="AE60" s="3">
        <v>-34.142000000000003</v>
      </c>
      <c r="AF60" s="3">
        <v>9.8999999999999993E+37</v>
      </c>
      <c r="AG60" s="3">
        <v>19.242999999999999</v>
      </c>
      <c r="AH60" s="3">
        <v>31.891999999999999</v>
      </c>
      <c r="AI60" s="3">
        <v>724.798</v>
      </c>
      <c r="AJ60" s="3">
        <v>9.8999999999999993E+37</v>
      </c>
      <c r="AK60" s="3">
        <v>916.52200000000005</v>
      </c>
      <c r="AL60" s="3">
        <v>401.98899999999998</v>
      </c>
      <c r="AM60" s="3">
        <v>539.94399999999996</v>
      </c>
      <c r="AN60" s="3">
        <v>732.82500000000005</v>
      </c>
      <c r="AO60" s="3">
        <v>429.61700000000002</v>
      </c>
    </row>
    <row r="61" spans="1:41" x14ac:dyDescent="0.3">
      <c r="A61" s="3">
        <v>60</v>
      </c>
      <c r="B61" s="51">
        <v>43264.700065277779</v>
      </c>
      <c r="C61" s="3">
        <v>164.21007399999999</v>
      </c>
      <c r="D61" s="3">
        <v>163.65909500000001</v>
      </c>
      <c r="E61" s="3">
        <v>218.33578900000001</v>
      </c>
      <c r="F61" s="3">
        <v>1040.9753700000001</v>
      </c>
      <c r="G61" s="3">
        <v>23.021999999999998</v>
      </c>
      <c r="H61" s="3">
        <v>9.8999999999999993E+37</v>
      </c>
      <c r="I61" s="3">
        <v>-74.108000000000004</v>
      </c>
      <c r="J61" s="3">
        <v>79.59</v>
      </c>
      <c r="K61" s="3">
        <v>246.63900000000001</v>
      </c>
      <c r="L61" s="3">
        <v>576.66499999999996</v>
      </c>
      <c r="M61" s="3">
        <v>-191.31200000000001</v>
      </c>
      <c r="N61" s="3">
        <v>754.19</v>
      </c>
      <c r="O61" s="3">
        <v>829.625</v>
      </c>
      <c r="P61" s="3">
        <v>273.93099999999998</v>
      </c>
      <c r="Q61" s="3">
        <v>9.8999999999999993E+37</v>
      </c>
      <c r="R61" s="3">
        <v>115.239</v>
      </c>
      <c r="S61" s="3">
        <v>9.8999999999999993E+37</v>
      </c>
      <c r="T61" s="3">
        <v>409.04700000000003</v>
      </c>
      <c r="U61" s="3">
        <v>9.8999999999999993E+37</v>
      </c>
      <c r="V61" s="3">
        <v>9.8999999999999993E+37</v>
      </c>
      <c r="W61" s="3">
        <v>402.48700000000002</v>
      </c>
      <c r="X61" s="3">
        <v>419.86500000000001</v>
      </c>
      <c r="Y61" s="3">
        <v>9.8999999999999993E+37</v>
      </c>
      <c r="Z61" s="3">
        <v>767.17</v>
      </c>
      <c r="AA61" s="3">
        <v>780.32600000000002</v>
      </c>
      <c r="AB61" s="3">
        <v>747.45</v>
      </c>
      <c r="AC61" s="3">
        <v>25.478000000000002</v>
      </c>
      <c r="AD61" s="3">
        <v>-73.010000000000005</v>
      </c>
      <c r="AE61" s="3">
        <v>-81.855000000000004</v>
      </c>
      <c r="AF61" s="3">
        <v>-117.253</v>
      </c>
      <c r="AG61" s="3">
        <v>19.27</v>
      </c>
      <c r="AH61" s="3">
        <v>31.814</v>
      </c>
      <c r="AI61" s="3">
        <v>553.06100000000004</v>
      </c>
      <c r="AJ61" s="3">
        <v>9.8999999999999993E+37</v>
      </c>
      <c r="AK61" s="3">
        <v>822.08900000000006</v>
      </c>
      <c r="AL61" s="3">
        <v>326.029</v>
      </c>
      <c r="AM61" s="3">
        <v>369.19299999999998</v>
      </c>
      <c r="AN61" s="3">
        <v>665.553</v>
      </c>
      <c r="AO61" s="3">
        <v>496.18299999999999</v>
      </c>
    </row>
    <row r="62" spans="1:41" x14ac:dyDescent="0.3">
      <c r="A62" s="3">
        <v>61</v>
      </c>
      <c r="B62" s="51">
        <v>43264.700129166667</v>
      </c>
      <c r="C62" s="3">
        <v>164.20275699999999</v>
      </c>
      <c r="D62" s="3">
        <v>163.65257500000001</v>
      </c>
      <c r="E62" s="3">
        <v>218.304011</v>
      </c>
      <c r="F62" s="3">
        <v>1342.3178399999999</v>
      </c>
      <c r="G62" s="3">
        <v>23.346</v>
      </c>
      <c r="H62" s="3">
        <v>9.8999999999999993E+37</v>
      </c>
      <c r="I62" s="3">
        <v>62.552999999999997</v>
      </c>
      <c r="J62" s="3">
        <v>61.732999999999997</v>
      </c>
      <c r="K62" s="3">
        <v>118.024</v>
      </c>
      <c r="L62" s="3">
        <v>48.024000000000001</v>
      </c>
      <c r="M62" s="3">
        <v>-94.85</v>
      </c>
      <c r="N62" s="3">
        <v>723.60500000000002</v>
      </c>
      <c r="O62" s="3">
        <v>1159.9449999999999</v>
      </c>
      <c r="P62" s="3">
        <v>258.74799999999999</v>
      </c>
      <c r="Q62" s="3">
        <v>26.75</v>
      </c>
      <c r="R62" s="3">
        <v>-15.935</v>
      </c>
      <c r="S62" s="3">
        <v>9.8999999999999993E+37</v>
      </c>
      <c r="T62" s="3">
        <v>-20.303999999999998</v>
      </c>
      <c r="U62" s="3">
        <v>9.8999999999999993E+37</v>
      </c>
      <c r="V62" s="3">
        <v>9.8999999999999993E+37</v>
      </c>
      <c r="W62" s="3">
        <v>741.68299999999999</v>
      </c>
      <c r="X62" s="3">
        <v>545.798</v>
      </c>
      <c r="Y62" s="3">
        <v>9.8999999999999993E+37</v>
      </c>
      <c r="Z62" s="3">
        <v>342.21499999999997</v>
      </c>
      <c r="AA62" s="3">
        <v>703.23299999999995</v>
      </c>
      <c r="AB62" s="3">
        <v>1084.547</v>
      </c>
      <c r="AC62" s="3">
        <v>25.715</v>
      </c>
      <c r="AD62" s="3">
        <v>58.936999999999998</v>
      </c>
      <c r="AE62" s="3">
        <v>9.8999999999999993E+37</v>
      </c>
      <c r="AF62" s="3">
        <v>7.4660000000000002</v>
      </c>
      <c r="AG62" s="3">
        <v>19.277999999999999</v>
      </c>
      <c r="AH62" s="3">
        <v>31.856999999999999</v>
      </c>
      <c r="AI62" s="3">
        <v>620.85599999999999</v>
      </c>
      <c r="AJ62" s="3">
        <v>9.8999999999999993E+37</v>
      </c>
      <c r="AK62" s="3">
        <v>931.44500000000005</v>
      </c>
      <c r="AL62" s="3">
        <v>437.471</v>
      </c>
      <c r="AM62" s="3">
        <v>347.39100000000002</v>
      </c>
      <c r="AN62" s="3">
        <v>766.21299999999997</v>
      </c>
      <c r="AO62" s="3">
        <v>448.28100000000001</v>
      </c>
    </row>
    <row r="63" spans="1:41" x14ac:dyDescent="0.3">
      <c r="A63" s="3">
        <v>62</v>
      </c>
      <c r="B63" s="51">
        <v>43264.700188425923</v>
      </c>
      <c r="C63" s="3">
        <v>164.169399</v>
      </c>
      <c r="D63" s="3">
        <v>163.69411400000001</v>
      </c>
      <c r="E63" s="3">
        <v>218.31786199999999</v>
      </c>
      <c r="F63" s="3">
        <v>1083.41291</v>
      </c>
      <c r="G63" s="3">
        <v>23.574000000000002</v>
      </c>
      <c r="H63" s="3">
        <v>9.8999999999999993E+37</v>
      </c>
      <c r="I63" s="3">
        <v>25.257999999999999</v>
      </c>
      <c r="J63" s="3">
        <v>109.254</v>
      </c>
      <c r="K63" s="3">
        <v>130.833</v>
      </c>
      <c r="L63" s="3">
        <v>317.70400000000001</v>
      </c>
      <c r="M63" s="3">
        <v>-132.21199999999999</v>
      </c>
      <c r="N63" s="3">
        <v>743.07100000000003</v>
      </c>
      <c r="O63" s="3">
        <v>834.07399999999996</v>
      </c>
      <c r="P63" s="3">
        <v>244.07400000000001</v>
      </c>
      <c r="Q63" s="3">
        <v>-84.724999999999994</v>
      </c>
      <c r="R63" s="3">
        <v>24.995000000000001</v>
      </c>
      <c r="S63" s="3">
        <v>9.8999999999999993E+37</v>
      </c>
      <c r="T63" s="3">
        <v>230.49</v>
      </c>
      <c r="U63" s="3">
        <v>9.8999999999999993E+37</v>
      </c>
      <c r="V63" s="3">
        <v>9.8999999999999993E+37</v>
      </c>
      <c r="W63" s="3">
        <v>473.86200000000002</v>
      </c>
      <c r="X63" s="3">
        <v>476.88799999999998</v>
      </c>
      <c r="Y63" s="3">
        <v>9.8999999999999993E+37</v>
      </c>
      <c r="Z63" s="3">
        <v>587.99099999999999</v>
      </c>
      <c r="AA63" s="3">
        <v>730.58600000000001</v>
      </c>
      <c r="AB63" s="3">
        <v>757.53099999999995</v>
      </c>
      <c r="AC63" s="3">
        <v>25.855</v>
      </c>
      <c r="AD63" s="3">
        <v>61.201999999999998</v>
      </c>
      <c r="AE63" s="3">
        <v>9.8999999999999993E+37</v>
      </c>
      <c r="AF63" s="3">
        <v>24.556000000000001</v>
      </c>
      <c r="AG63" s="3">
        <v>19.314</v>
      </c>
      <c r="AH63" s="3">
        <v>31.768999999999998</v>
      </c>
      <c r="AI63" s="3">
        <v>566.87900000000002</v>
      </c>
      <c r="AJ63" s="3">
        <v>9.8999999999999993E+37</v>
      </c>
      <c r="AK63" s="3">
        <v>889.60400000000004</v>
      </c>
      <c r="AL63" s="3">
        <v>360.041</v>
      </c>
      <c r="AM63" s="3">
        <v>297.69799999999998</v>
      </c>
      <c r="AN63" s="3">
        <v>790.27099999999996</v>
      </c>
      <c r="AO63" s="3">
        <v>485.02100000000002</v>
      </c>
    </row>
    <row r="64" spans="1:41" x14ac:dyDescent="0.3">
      <c r="A64" s="3">
        <v>63</v>
      </c>
      <c r="B64" s="51">
        <v>43264.700252314811</v>
      </c>
      <c r="C64" s="3">
        <v>164.186485</v>
      </c>
      <c r="D64" s="3">
        <v>163.606157</v>
      </c>
      <c r="E64" s="3">
        <v>218.322744</v>
      </c>
      <c r="F64" s="3">
        <v>1107.9273700000001</v>
      </c>
      <c r="G64" s="3">
        <v>23.882000000000001</v>
      </c>
      <c r="H64" s="3">
        <v>9.8999999999999993E+37</v>
      </c>
      <c r="I64" s="3">
        <v>-69.631</v>
      </c>
      <c r="J64" s="3">
        <v>104.42</v>
      </c>
      <c r="K64" s="3">
        <v>-50.191000000000003</v>
      </c>
      <c r="L64" s="3">
        <v>304.637</v>
      </c>
      <c r="M64" s="3">
        <v>-161.08099999999999</v>
      </c>
      <c r="N64" s="3">
        <v>722.42200000000003</v>
      </c>
      <c r="O64" s="3">
        <v>1006.728</v>
      </c>
      <c r="P64" s="3">
        <v>111.819</v>
      </c>
      <c r="Q64" s="3">
        <v>-120.244</v>
      </c>
      <c r="R64" s="3">
        <v>-77.849999999999994</v>
      </c>
      <c r="S64" s="3">
        <v>9.8999999999999993E+37</v>
      </c>
      <c r="T64" s="3">
        <v>196.77500000000001</v>
      </c>
      <c r="U64" s="3">
        <v>9.8999999999999993E+37</v>
      </c>
      <c r="V64" s="3">
        <v>9.8999999999999993E+37</v>
      </c>
      <c r="W64" s="3">
        <v>658.47500000000002</v>
      </c>
      <c r="X64" s="3">
        <v>464.42700000000002</v>
      </c>
      <c r="Y64" s="3">
        <v>9.8999999999999993E+37</v>
      </c>
      <c r="Z64" s="3">
        <v>621.06600000000003</v>
      </c>
      <c r="AA64" s="3">
        <v>734.20100000000002</v>
      </c>
      <c r="AB64" s="3">
        <v>949.60400000000004</v>
      </c>
      <c r="AC64" s="3">
        <v>26.074999999999999</v>
      </c>
      <c r="AD64" s="3">
        <v>28.093</v>
      </c>
      <c r="AE64" s="3">
        <v>9.8999999999999993E+37</v>
      </c>
      <c r="AF64" s="3">
        <v>27.847999999999999</v>
      </c>
      <c r="AG64" s="3">
        <v>19.448</v>
      </c>
      <c r="AH64" s="3">
        <v>31.795999999999999</v>
      </c>
      <c r="AI64" s="3">
        <v>439.38900000000001</v>
      </c>
      <c r="AJ64" s="3">
        <v>9.8999999999999993E+37</v>
      </c>
      <c r="AK64" s="3">
        <v>852.30399999999997</v>
      </c>
      <c r="AL64" s="3">
        <v>478.45100000000002</v>
      </c>
      <c r="AM64" s="3">
        <v>428.67</v>
      </c>
      <c r="AN64" s="3">
        <v>804.25300000000004</v>
      </c>
      <c r="AO64" s="3">
        <v>469.20800000000003</v>
      </c>
    </row>
    <row r="65" spans="1:41" x14ac:dyDescent="0.3">
      <c r="A65" s="3">
        <v>64</v>
      </c>
      <c r="B65" s="51">
        <v>43264.700310185188</v>
      </c>
      <c r="C65" s="3">
        <v>164.18811299999999</v>
      </c>
      <c r="D65" s="3">
        <v>163.60860199999999</v>
      </c>
      <c r="E65" s="3">
        <v>218.27874600000001</v>
      </c>
      <c r="F65" s="3">
        <v>1979.4447500000001</v>
      </c>
      <c r="G65" s="3">
        <v>23.600999999999999</v>
      </c>
      <c r="H65" s="3">
        <v>9.8999999999999993E+37</v>
      </c>
      <c r="I65" s="3">
        <v>474.62400000000002</v>
      </c>
      <c r="J65" s="3">
        <v>242.964</v>
      </c>
      <c r="K65" s="3">
        <v>639.17999999999995</v>
      </c>
      <c r="L65" s="3">
        <v>124.425</v>
      </c>
      <c r="M65" s="3">
        <v>-66.48</v>
      </c>
      <c r="N65" s="3">
        <v>16.218</v>
      </c>
      <c r="O65" s="3">
        <v>575.09699999999998</v>
      </c>
      <c r="P65" s="3">
        <v>236.024</v>
      </c>
      <c r="Q65" s="3">
        <v>363.2</v>
      </c>
      <c r="R65" s="3">
        <v>636.04200000000003</v>
      </c>
      <c r="S65" s="3">
        <v>9.8999999999999993E+37</v>
      </c>
      <c r="T65" s="3">
        <v>31.779</v>
      </c>
      <c r="U65" s="3">
        <v>1142.0550000000001</v>
      </c>
      <c r="V65" s="3">
        <v>9.8999999999999993E+37</v>
      </c>
      <c r="W65" s="3">
        <v>208.35400000000001</v>
      </c>
      <c r="X65" s="3">
        <v>949.85599999999999</v>
      </c>
      <c r="Y65" s="3">
        <v>364.63900000000001</v>
      </c>
      <c r="Z65" s="3">
        <v>360.13400000000001</v>
      </c>
      <c r="AA65" s="3">
        <v>127.887</v>
      </c>
      <c r="AB65" s="3">
        <v>596.25300000000004</v>
      </c>
      <c r="AC65" s="3">
        <v>26.251000000000001</v>
      </c>
      <c r="AD65" s="3">
        <v>-40.095999999999997</v>
      </c>
      <c r="AE65" s="3">
        <v>9.8999999999999993E+37</v>
      </c>
      <c r="AF65" s="3">
        <v>-182.917</v>
      </c>
      <c r="AG65" s="3">
        <v>19.43</v>
      </c>
      <c r="AH65" s="3">
        <v>31.831</v>
      </c>
      <c r="AI65" s="3">
        <v>445.54700000000003</v>
      </c>
      <c r="AJ65" s="3">
        <v>9.8999999999999993E+37</v>
      </c>
      <c r="AK65" s="3">
        <v>659.16600000000005</v>
      </c>
      <c r="AL65" s="3">
        <v>449.01</v>
      </c>
      <c r="AM65" s="3">
        <v>357.54300000000001</v>
      </c>
      <c r="AN65" s="3">
        <v>712.43899999999996</v>
      </c>
      <c r="AO65" s="3">
        <v>448.50799999999998</v>
      </c>
    </row>
    <row r="66" spans="1:41" x14ac:dyDescent="0.3">
      <c r="A66" s="3">
        <v>65</v>
      </c>
      <c r="B66" s="51">
        <v>43264.700368287035</v>
      </c>
      <c r="C66" s="3">
        <v>164.19137000000001</v>
      </c>
      <c r="D66" s="3">
        <v>163.55647999999999</v>
      </c>
      <c r="E66" s="3">
        <v>218.31786199999999</v>
      </c>
      <c r="F66" s="3">
        <v>2043.30539</v>
      </c>
      <c r="G66" s="3">
        <v>23.678999999999998</v>
      </c>
      <c r="H66" s="3">
        <v>467.16</v>
      </c>
      <c r="I66" s="3">
        <v>461.84399999999999</v>
      </c>
      <c r="J66" s="3">
        <v>156.30000000000001</v>
      </c>
      <c r="K66" s="3">
        <v>640.44799999999998</v>
      </c>
      <c r="L66" s="3">
        <v>439.32900000000001</v>
      </c>
      <c r="M66" s="3">
        <v>30.663</v>
      </c>
      <c r="N66" s="3">
        <v>-72.894000000000005</v>
      </c>
      <c r="O66" s="3">
        <v>283.47500000000002</v>
      </c>
      <c r="P66" s="3">
        <v>213.93299999999999</v>
      </c>
      <c r="Q66" s="3">
        <v>330.31400000000002</v>
      </c>
      <c r="R66" s="3">
        <v>746.27499999999998</v>
      </c>
      <c r="S66" s="3">
        <v>9.8999999999999993E+37</v>
      </c>
      <c r="T66" s="3">
        <v>298.86500000000001</v>
      </c>
      <c r="U66" s="3">
        <v>999.04700000000003</v>
      </c>
      <c r="V66" s="3">
        <v>9.8999999999999993E+37</v>
      </c>
      <c r="W66" s="3">
        <v>59.796999999999997</v>
      </c>
      <c r="X66" s="3">
        <v>979.14300000000003</v>
      </c>
      <c r="Y66" s="3">
        <v>505.63</v>
      </c>
      <c r="Z66" s="3">
        <v>622.12900000000002</v>
      </c>
      <c r="AA66" s="3">
        <v>-43.165999999999997</v>
      </c>
      <c r="AB66" s="3">
        <v>307.125</v>
      </c>
      <c r="AC66" s="3">
        <v>26.469000000000001</v>
      </c>
      <c r="AD66" s="3">
        <v>189.03</v>
      </c>
      <c r="AE66" s="3">
        <v>9.8999999999999993E+37</v>
      </c>
      <c r="AF66" s="3">
        <v>9.8999999999999993E+37</v>
      </c>
      <c r="AG66" s="3">
        <v>19.402000000000001</v>
      </c>
      <c r="AH66" s="3">
        <v>31.856999999999999</v>
      </c>
      <c r="AI66" s="3">
        <v>440.65199999999999</v>
      </c>
      <c r="AJ66" s="3">
        <v>9.8999999999999993E+37</v>
      </c>
      <c r="AK66" s="3">
        <v>657.22</v>
      </c>
      <c r="AL66" s="3">
        <v>594.84</v>
      </c>
      <c r="AM66" s="3">
        <v>300.85399999999998</v>
      </c>
      <c r="AN66" s="3">
        <v>537.37400000000002</v>
      </c>
      <c r="AO66" s="3">
        <v>440.98700000000002</v>
      </c>
    </row>
    <row r="67" spans="1:41" x14ac:dyDescent="0.3">
      <c r="A67" s="3">
        <v>66</v>
      </c>
      <c r="B67" s="51">
        <v>43264.700432175923</v>
      </c>
      <c r="C67" s="3">
        <v>164.13034200000001</v>
      </c>
      <c r="D67" s="3">
        <v>163.57113799999999</v>
      </c>
      <c r="E67" s="3">
        <v>218.26408000000001</v>
      </c>
      <c r="F67" s="3">
        <v>1905.6128100000001</v>
      </c>
      <c r="G67" s="3">
        <v>23.661000000000001</v>
      </c>
      <c r="H67" s="3">
        <v>502.64400000000001</v>
      </c>
      <c r="I67" s="3">
        <v>233.07599999999999</v>
      </c>
      <c r="J67" s="3">
        <v>85.578000000000003</v>
      </c>
      <c r="K67" s="3">
        <v>526.89599999999996</v>
      </c>
      <c r="L67" s="3">
        <v>567.33000000000004</v>
      </c>
      <c r="M67" s="3">
        <v>-158.18700000000001</v>
      </c>
      <c r="N67" s="3">
        <v>21.088000000000001</v>
      </c>
      <c r="O67" s="3">
        <v>205.25700000000001</v>
      </c>
      <c r="P67" s="3">
        <v>247.52199999999999</v>
      </c>
      <c r="Q67" s="3">
        <v>116.67</v>
      </c>
      <c r="R67" s="3">
        <v>743.94500000000005</v>
      </c>
      <c r="S67" s="3">
        <v>9.8999999999999993E+37</v>
      </c>
      <c r="T67" s="3">
        <v>402.02300000000002</v>
      </c>
      <c r="U67" s="3">
        <v>1149.2929999999999</v>
      </c>
      <c r="V67" s="3">
        <v>9.8999999999999993E+37</v>
      </c>
      <c r="W67" s="3">
        <v>-117.542</v>
      </c>
      <c r="X67" s="3">
        <v>760.19399999999996</v>
      </c>
      <c r="Y67" s="3">
        <v>468.59800000000001</v>
      </c>
      <c r="Z67" s="3">
        <v>859.48500000000001</v>
      </c>
      <c r="AA67" s="3">
        <v>70.846999999999994</v>
      </c>
      <c r="AB67" s="3">
        <v>290.22800000000001</v>
      </c>
      <c r="AC67" s="3">
        <v>26.591999999999999</v>
      </c>
      <c r="AD67" s="3">
        <v>245.19399999999999</v>
      </c>
      <c r="AE67" s="3">
        <v>9.8999999999999993E+37</v>
      </c>
      <c r="AF67" s="3">
        <v>9.8999999999999993E+37</v>
      </c>
      <c r="AG67" s="3">
        <v>19.295999999999999</v>
      </c>
      <c r="AH67" s="3">
        <v>31.786999999999999</v>
      </c>
      <c r="AI67" s="3">
        <v>336.91</v>
      </c>
      <c r="AJ67" s="3">
        <v>9.8999999999999993E+37</v>
      </c>
      <c r="AK67" s="3">
        <v>570.65</v>
      </c>
      <c r="AL67" s="3">
        <v>523.00599999999997</v>
      </c>
      <c r="AM67" s="3">
        <v>369.16699999999997</v>
      </c>
      <c r="AN67" s="3">
        <v>757.56500000000005</v>
      </c>
      <c r="AO67" s="3">
        <v>532.48599999999999</v>
      </c>
    </row>
    <row r="68" spans="1:41" x14ac:dyDescent="0.3">
      <c r="A68" s="3">
        <v>67</v>
      </c>
      <c r="B68" s="51">
        <v>43264.700496064812</v>
      </c>
      <c r="C68" s="3">
        <v>164.18567100000001</v>
      </c>
      <c r="D68" s="3">
        <v>163.47829200000001</v>
      </c>
      <c r="E68" s="3">
        <v>218.275485</v>
      </c>
      <c r="F68" s="3">
        <v>1819.8745799999999</v>
      </c>
      <c r="G68" s="3">
        <v>23.802</v>
      </c>
      <c r="H68" s="3">
        <v>573.38599999999997</v>
      </c>
      <c r="I68" s="3">
        <v>-81.736999999999995</v>
      </c>
      <c r="J68" s="3">
        <v>99.998999999999995</v>
      </c>
      <c r="K68" s="3">
        <v>385.21800000000002</v>
      </c>
      <c r="L68" s="3">
        <v>714.21500000000003</v>
      </c>
      <c r="M68" s="3">
        <v>9.8999999999999993E+37</v>
      </c>
      <c r="N68" s="3">
        <v>263.49900000000002</v>
      </c>
      <c r="O68" s="3">
        <v>163.98500000000001</v>
      </c>
      <c r="P68" s="3">
        <v>294.66199999999998</v>
      </c>
      <c r="Q68" s="3">
        <v>9.8999999999999993E+37</v>
      </c>
      <c r="R68" s="3">
        <v>601.84199999999998</v>
      </c>
      <c r="S68" s="3">
        <v>9.8999999999999993E+37</v>
      </c>
      <c r="T68" s="3">
        <v>555.721</v>
      </c>
      <c r="U68" s="3">
        <v>9.8999999999999993E+37</v>
      </c>
      <c r="V68" s="3">
        <v>9.8999999999999993E+37</v>
      </c>
      <c r="W68" s="3">
        <v>-46.353000000000002</v>
      </c>
      <c r="X68" s="3">
        <v>388.18799999999999</v>
      </c>
      <c r="Y68" s="3">
        <v>374.47500000000002</v>
      </c>
      <c r="Z68" s="3">
        <v>1026.0029999999999</v>
      </c>
      <c r="AA68" s="3">
        <v>352.15899999999999</v>
      </c>
      <c r="AB68" s="3">
        <v>274.16399999999999</v>
      </c>
      <c r="AC68" s="3">
        <v>26.873000000000001</v>
      </c>
      <c r="AD68" s="3">
        <v>75.102999999999994</v>
      </c>
      <c r="AE68" s="3">
        <v>-70.296999999999997</v>
      </c>
      <c r="AF68" s="3">
        <v>9.8999999999999993E+37</v>
      </c>
      <c r="AG68" s="3">
        <v>19.260999999999999</v>
      </c>
      <c r="AH68" s="3">
        <v>31.803999999999998</v>
      </c>
      <c r="AI68" s="3">
        <v>340.59899999999999</v>
      </c>
      <c r="AJ68" s="3">
        <v>9.8999999999999993E+37</v>
      </c>
      <c r="AK68" s="3">
        <v>534.42100000000005</v>
      </c>
      <c r="AL68" s="3">
        <v>382.45100000000002</v>
      </c>
      <c r="AM68" s="3">
        <v>442.47699999999998</v>
      </c>
      <c r="AN68" s="3">
        <v>902.17</v>
      </c>
      <c r="AO68" s="3">
        <v>605.28800000000001</v>
      </c>
    </row>
    <row r="69" spans="1:41" x14ac:dyDescent="0.3">
      <c r="A69" s="3">
        <v>68</v>
      </c>
      <c r="B69" s="51">
        <v>43264.700555324074</v>
      </c>
      <c r="C69" s="3">
        <v>164.10268199999999</v>
      </c>
      <c r="D69" s="3">
        <v>163.47992099999999</v>
      </c>
      <c r="E69" s="3">
        <v>218.24696900000001</v>
      </c>
      <c r="F69" s="3">
        <v>1986.7781600000001</v>
      </c>
      <c r="G69" s="3">
        <v>24.012</v>
      </c>
      <c r="H69" s="3">
        <v>936.94899999999996</v>
      </c>
      <c r="I69" s="3">
        <v>291.46800000000002</v>
      </c>
      <c r="J69" s="3">
        <v>58.026000000000003</v>
      </c>
      <c r="K69" s="3">
        <v>474.66500000000002</v>
      </c>
      <c r="L69" s="3">
        <v>293.92500000000001</v>
      </c>
      <c r="M69" s="3">
        <v>9.8999999999999993E+37</v>
      </c>
      <c r="N69" s="3">
        <v>12.712999999999999</v>
      </c>
      <c r="O69" s="3">
        <v>326.64999999999998</v>
      </c>
      <c r="P69" s="3">
        <v>185.846</v>
      </c>
      <c r="Q69" s="3">
        <v>242.97200000000001</v>
      </c>
      <c r="R69" s="3">
        <v>707.31200000000001</v>
      </c>
      <c r="S69" s="3">
        <v>9.8999999999999993E+37</v>
      </c>
      <c r="T69" s="3">
        <v>207.01400000000001</v>
      </c>
      <c r="U69" s="3">
        <v>1194.29</v>
      </c>
      <c r="V69" s="3">
        <v>9.8999999999999993E+37</v>
      </c>
      <c r="W69" s="3">
        <v>69.872</v>
      </c>
      <c r="X69" s="3">
        <v>779.29700000000003</v>
      </c>
      <c r="Y69" s="3">
        <v>437.11900000000003</v>
      </c>
      <c r="Z69" s="3">
        <v>600.97299999999996</v>
      </c>
      <c r="AA69" s="3">
        <v>75.427999999999997</v>
      </c>
      <c r="AB69" s="3">
        <v>396.71899999999999</v>
      </c>
      <c r="AC69" s="3">
        <v>27.065999999999999</v>
      </c>
      <c r="AD69" s="3">
        <v>39.716999999999999</v>
      </c>
      <c r="AE69" s="3">
        <v>-67.379000000000005</v>
      </c>
      <c r="AF69" s="3">
        <v>-52.404000000000003</v>
      </c>
      <c r="AG69" s="3">
        <v>19.295999999999999</v>
      </c>
      <c r="AH69" s="3">
        <v>31.786999999999999</v>
      </c>
      <c r="AI69" s="3">
        <v>335.363</v>
      </c>
      <c r="AJ69" s="3">
        <v>9.8999999999999993E+37</v>
      </c>
      <c r="AK69" s="3">
        <v>271.221</v>
      </c>
      <c r="AL69" s="3">
        <v>389.77499999999998</v>
      </c>
      <c r="AM69" s="3">
        <v>325.54300000000001</v>
      </c>
      <c r="AN69" s="3">
        <v>916.255</v>
      </c>
      <c r="AO69" s="3">
        <v>603.51499999999999</v>
      </c>
    </row>
    <row r="70" spans="1:41" x14ac:dyDescent="0.3">
      <c r="A70" s="3">
        <v>69</v>
      </c>
      <c r="B70" s="51">
        <v>43264.700619212963</v>
      </c>
      <c r="C70" s="3">
        <v>164.08722399999999</v>
      </c>
      <c r="D70" s="3">
        <v>163.449791</v>
      </c>
      <c r="E70" s="3">
        <v>218.229041</v>
      </c>
      <c r="F70" s="3">
        <v>2172.3468899999998</v>
      </c>
      <c r="G70" s="3">
        <v>24.416</v>
      </c>
      <c r="H70" s="3">
        <v>906.755</v>
      </c>
      <c r="I70" s="3">
        <v>473.14400000000001</v>
      </c>
      <c r="J70" s="3">
        <v>107.72</v>
      </c>
      <c r="K70" s="3">
        <v>637.07299999999998</v>
      </c>
      <c r="L70" s="3">
        <v>212.23</v>
      </c>
      <c r="M70" s="3">
        <v>-133.81800000000001</v>
      </c>
      <c r="N70" s="3">
        <v>-105.402</v>
      </c>
      <c r="O70" s="3">
        <v>366.71300000000002</v>
      </c>
      <c r="P70" s="3">
        <v>255.42400000000001</v>
      </c>
      <c r="Q70" s="3">
        <v>379.37799999999999</v>
      </c>
      <c r="R70" s="3">
        <v>760.12599999999998</v>
      </c>
      <c r="S70" s="3">
        <v>9.8999999999999993E+37</v>
      </c>
      <c r="T70" s="3">
        <v>90.65</v>
      </c>
      <c r="U70" s="3">
        <v>1042.5609999999999</v>
      </c>
      <c r="V70" s="3">
        <v>9.8999999999999993E+37</v>
      </c>
      <c r="W70" s="3">
        <v>-2.23</v>
      </c>
      <c r="X70" s="3">
        <v>944.41399999999999</v>
      </c>
      <c r="Y70" s="3">
        <v>510.19299999999998</v>
      </c>
      <c r="Z70" s="3">
        <v>498.71800000000002</v>
      </c>
      <c r="AA70" s="3">
        <v>-20.658000000000001</v>
      </c>
      <c r="AB70" s="3">
        <v>421.44900000000001</v>
      </c>
      <c r="AC70" s="3">
        <v>27.329000000000001</v>
      </c>
      <c r="AD70" s="3">
        <v>92.741</v>
      </c>
      <c r="AE70" s="3">
        <v>-84.614000000000004</v>
      </c>
      <c r="AF70" s="3">
        <v>-135.61199999999999</v>
      </c>
      <c r="AG70" s="3">
        <v>19.295999999999999</v>
      </c>
      <c r="AH70" s="3">
        <v>31.716000000000001</v>
      </c>
      <c r="AI70" s="3">
        <v>436.55</v>
      </c>
      <c r="AJ70" s="3">
        <v>9.8999999999999993E+37</v>
      </c>
      <c r="AK70" s="3">
        <v>378.21100000000001</v>
      </c>
      <c r="AL70" s="3">
        <v>422.99200000000002</v>
      </c>
      <c r="AM70" s="3">
        <v>480.22899999999998</v>
      </c>
      <c r="AN70" s="3">
        <v>812.18700000000001</v>
      </c>
      <c r="AO70" s="3">
        <v>672.02599999999995</v>
      </c>
    </row>
    <row r="71" spans="1:41" x14ac:dyDescent="0.3">
      <c r="A71" s="3">
        <v>70</v>
      </c>
      <c r="B71" s="51">
        <v>43264.70068321759</v>
      </c>
      <c r="C71" s="3">
        <v>164.128713</v>
      </c>
      <c r="D71" s="3">
        <v>163.377307</v>
      </c>
      <c r="E71" s="3">
        <v>218.26408000000001</v>
      </c>
      <c r="F71" s="3">
        <v>2006.3074799999999</v>
      </c>
      <c r="G71" s="3">
        <v>25.056000000000001</v>
      </c>
      <c r="H71" s="3">
        <v>925.89099999999996</v>
      </c>
      <c r="I71" s="3">
        <v>536.53099999999995</v>
      </c>
      <c r="J71" s="3">
        <v>34.268999999999998</v>
      </c>
      <c r="K71" s="3">
        <v>633.55700000000002</v>
      </c>
      <c r="L71" s="3">
        <v>203.34899999999999</v>
      </c>
      <c r="M71" s="3">
        <v>-60.353000000000002</v>
      </c>
      <c r="N71" s="3">
        <v>-161.875</v>
      </c>
      <c r="O71" s="3">
        <v>319.75700000000001</v>
      </c>
      <c r="P71" s="3">
        <v>177.61799999999999</v>
      </c>
      <c r="Q71" s="3">
        <v>405.44900000000001</v>
      </c>
      <c r="R71" s="3">
        <v>780.92899999999997</v>
      </c>
      <c r="S71" s="3">
        <v>9.8999999999999993E+37</v>
      </c>
      <c r="T71" s="3">
        <v>141.43299999999999</v>
      </c>
      <c r="U71" s="3">
        <v>1125.173</v>
      </c>
      <c r="V71" s="3">
        <v>-51.106000000000002</v>
      </c>
      <c r="W71" s="3">
        <v>-9.7289999999999992</v>
      </c>
      <c r="X71" s="3">
        <v>1003.347</v>
      </c>
      <c r="Y71" s="3">
        <v>476.81200000000001</v>
      </c>
      <c r="Z71" s="3">
        <v>502.55099999999999</v>
      </c>
      <c r="AA71" s="3">
        <v>-10.315</v>
      </c>
      <c r="AB71" s="3">
        <v>428.03100000000001</v>
      </c>
      <c r="AC71" s="3">
        <v>27.635000000000002</v>
      </c>
      <c r="AD71" s="3">
        <v>227.36199999999999</v>
      </c>
      <c r="AE71" s="3">
        <v>-74.278999999999996</v>
      </c>
      <c r="AF71" s="3">
        <v>73.983000000000004</v>
      </c>
      <c r="AG71" s="3">
        <v>19.321999999999999</v>
      </c>
      <c r="AH71" s="3">
        <v>31.777000000000001</v>
      </c>
      <c r="AI71" s="3">
        <v>429.64100000000002</v>
      </c>
      <c r="AJ71" s="3">
        <v>9.8999999999999993E+37</v>
      </c>
      <c r="AK71" s="3">
        <v>280.10700000000003</v>
      </c>
      <c r="AL71" s="3">
        <v>484.077</v>
      </c>
      <c r="AM71" s="3">
        <v>406.726</v>
      </c>
      <c r="AN71" s="3">
        <v>768.995</v>
      </c>
      <c r="AO71" s="3">
        <v>569.28899999999999</v>
      </c>
    </row>
    <row r="72" spans="1:41" x14ac:dyDescent="0.3">
      <c r="A72" s="3">
        <v>71</v>
      </c>
      <c r="B72" s="51">
        <v>43264.700747106479</v>
      </c>
      <c r="C72" s="3">
        <v>164.088842</v>
      </c>
      <c r="D72" s="3">
        <v>163.385456</v>
      </c>
      <c r="E72" s="3">
        <v>218.224965</v>
      </c>
      <c r="F72" s="3">
        <v>1964.3651600000001</v>
      </c>
      <c r="G72" s="3">
        <v>25.774999999999999</v>
      </c>
      <c r="H72" s="3">
        <v>1132.7270000000001</v>
      </c>
      <c r="I72" s="3">
        <v>457.839</v>
      </c>
      <c r="J72" s="3">
        <v>40.401000000000003</v>
      </c>
      <c r="K72" s="3">
        <v>667.54399999999998</v>
      </c>
      <c r="L72" s="3">
        <v>286.41199999999998</v>
      </c>
      <c r="M72" s="3">
        <v>-94.058000000000007</v>
      </c>
      <c r="N72" s="3">
        <v>-43.936999999999998</v>
      </c>
      <c r="O72" s="3">
        <v>244.292</v>
      </c>
      <c r="P72" s="3">
        <v>156.768</v>
      </c>
      <c r="Q72" s="3">
        <v>328.03800000000001</v>
      </c>
      <c r="R72" s="3">
        <v>699.45500000000004</v>
      </c>
      <c r="S72" s="3">
        <v>9.8999999999999993E+37</v>
      </c>
      <c r="T72" s="3">
        <v>260.87900000000002</v>
      </c>
      <c r="U72" s="3">
        <v>1150.752</v>
      </c>
      <c r="V72" s="3">
        <v>9.8999999999999993E+37</v>
      </c>
      <c r="W72" s="3">
        <v>-65.572999999999993</v>
      </c>
      <c r="X72" s="3">
        <v>933.94299999999998</v>
      </c>
      <c r="Y72" s="3">
        <v>454.44499999999999</v>
      </c>
      <c r="Z72" s="3">
        <v>654.02700000000004</v>
      </c>
      <c r="AA72" s="3">
        <v>-17.172999999999998</v>
      </c>
      <c r="AB72" s="3">
        <v>354.76299999999998</v>
      </c>
      <c r="AC72" s="3">
        <v>28.021999999999998</v>
      </c>
      <c r="AD72" s="3">
        <v>341.21899999999999</v>
      </c>
      <c r="AE72" s="3">
        <v>32.953000000000003</v>
      </c>
      <c r="AF72" s="3">
        <v>229.548</v>
      </c>
      <c r="AG72" s="3">
        <v>19.286000000000001</v>
      </c>
      <c r="AH72" s="3">
        <v>31.83</v>
      </c>
      <c r="AI72" s="3">
        <v>392.21199999999999</v>
      </c>
      <c r="AJ72" s="3">
        <v>9.8999999999999993E+37</v>
      </c>
      <c r="AK72" s="3">
        <v>416.89299999999997</v>
      </c>
      <c r="AL72" s="3">
        <v>432.53899999999999</v>
      </c>
      <c r="AM72" s="3">
        <v>567.30399999999997</v>
      </c>
      <c r="AN72" s="3">
        <v>915.88900000000001</v>
      </c>
      <c r="AO72" s="3">
        <v>616.67499999999995</v>
      </c>
    </row>
    <row r="73" spans="1:41" x14ac:dyDescent="0.3">
      <c r="A73" s="3">
        <v>72</v>
      </c>
      <c r="B73" s="51">
        <v>43264.700807407404</v>
      </c>
      <c r="C73" s="3">
        <v>164.04572400000001</v>
      </c>
      <c r="D73" s="3">
        <v>163.31215599999999</v>
      </c>
      <c r="E73" s="3">
        <v>218.18584899999999</v>
      </c>
      <c r="F73" s="3">
        <v>1815.54853</v>
      </c>
      <c r="G73" s="3">
        <v>26.417000000000002</v>
      </c>
      <c r="H73" s="3">
        <v>1049.4739999999999</v>
      </c>
      <c r="I73" s="3">
        <v>198.43600000000001</v>
      </c>
      <c r="J73" s="3">
        <v>122.572</v>
      </c>
      <c r="K73" s="3">
        <v>618.39300000000003</v>
      </c>
      <c r="L73" s="3">
        <v>556.221</v>
      </c>
      <c r="M73" s="3">
        <v>39.179000000000002</v>
      </c>
      <c r="N73" s="3">
        <v>49.45</v>
      </c>
      <c r="O73" s="3">
        <v>183.55099999999999</v>
      </c>
      <c r="P73" s="3">
        <v>167.732</v>
      </c>
      <c r="Q73" s="3">
        <v>85.031000000000006</v>
      </c>
      <c r="R73" s="3">
        <v>640.83500000000004</v>
      </c>
      <c r="S73" s="3">
        <v>9.8999999999999993E+37</v>
      </c>
      <c r="T73" s="3">
        <v>518.46400000000006</v>
      </c>
      <c r="U73" s="3">
        <v>1199.258</v>
      </c>
      <c r="V73" s="3">
        <v>-99.284000000000006</v>
      </c>
      <c r="W73" s="3">
        <v>-115.764</v>
      </c>
      <c r="X73" s="3">
        <v>677.49699999999996</v>
      </c>
      <c r="Y73" s="3">
        <v>451.94499999999999</v>
      </c>
      <c r="Z73" s="3">
        <v>939.74800000000005</v>
      </c>
      <c r="AA73" s="3">
        <v>56.926000000000002</v>
      </c>
      <c r="AB73" s="3">
        <v>324.98</v>
      </c>
      <c r="AC73" s="3">
        <v>28.294</v>
      </c>
      <c r="AD73" s="3">
        <v>270.82299999999998</v>
      </c>
      <c r="AE73" s="3">
        <v>174.05500000000001</v>
      </c>
      <c r="AF73" s="3">
        <v>89.125</v>
      </c>
      <c r="AG73" s="3">
        <v>19.277999999999999</v>
      </c>
      <c r="AH73" s="3">
        <v>31.699000000000002</v>
      </c>
      <c r="AI73" s="3">
        <v>516.39400000000001</v>
      </c>
      <c r="AJ73" s="3">
        <v>9.8999999999999993E+37</v>
      </c>
      <c r="AK73" s="3">
        <v>412.90300000000002</v>
      </c>
      <c r="AL73" s="3">
        <v>375.45600000000002</v>
      </c>
      <c r="AM73" s="3">
        <v>511.58</v>
      </c>
      <c r="AN73" s="3">
        <v>786.952</v>
      </c>
      <c r="AO73" s="3">
        <v>596.54499999999996</v>
      </c>
    </row>
    <row r="74" spans="1:41" x14ac:dyDescent="0.3">
      <c r="A74" s="3">
        <v>73</v>
      </c>
      <c r="B74" s="51">
        <v>43264.700869328706</v>
      </c>
      <c r="C74" s="3">
        <v>164.08641</v>
      </c>
      <c r="D74" s="3">
        <v>163.269803</v>
      </c>
      <c r="E74" s="3">
        <v>218.16304</v>
      </c>
      <c r="F74" s="3">
        <v>2202.6292400000002</v>
      </c>
      <c r="G74" s="3">
        <v>27.864000000000001</v>
      </c>
      <c r="H74" s="3">
        <v>9.8999999999999993E+37</v>
      </c>
      <c r="I74" s="3">
        <v>426.38799999999998</v>
      </c>
      <c r="J74" s="3">
        <v>111.93899999999999</v>
      </c>
      <c r="K74" s="3">
        <v>542.66999999999996</v>
      </c>
      <c r="L74" s="3">
        <v>69.11</v>
      </c>
      <c r="M74" s="3">
        <v>154.66200000000001</v>
      </c>
      <c r="N74" s="3">
        <v>-24.902999999999999</v>
      </c>
      <c r="O74" s="3">
        <v>549.95799999999997</v>
      </c>
      <c r="P74" s="3">
        <v>105.91800000000001</v>
      </c>
      <c r="Q74" s="3">
        <v>357.101</v>
      </c>
      <c r="R74" s="3">
        <v>579.71799999999996</v>
      </c>
      <c r="S74" s="3">
        <v>9.8999999999999993E+37</v>
      </c>
      <c r="T74" s="3">
        <v>82.801000000000002</v>
      </c>
      <c r="U74" s="3">
        <v>1155.2950000000001</v>
      </c>
      <c r="V74" s="3">
        <v>-43.469000000000001</v>
      </c>
      <c r="W74" s="3">
        <v>310.44799999999998</v>
      </c>
      <c r="X74" s="3">
        <v>918.15200000000004</v>
      </c>
      <c r="Y74" s="3">
        <v>287.755</v>
      </c>
      <c r="Z74" s="3">
        <v>489.28699999999998</v>
      </c>
      <c r="AA74" s="3">
        <v>29.794</v>
      </c>
      <c r="AB74" s="3">
        <v>707.64300000000003</v>
      </c>
      <c r="AC74" s="3">
        <v>28.829000000000001</v>
      </c>
      <c r="AD74" s="3">
        <v>362.33499999999998</v>
      </c>
      <c r="AE74" s="3">
        <v>170.61699999999999</v>
      </c>
      <c r="AF74" s="3">
        <v>107.452</v>
      </c>
      <c r="AG74" s="3">
        <v>19.428000000000001</v>
      </c>
      <c r="AH74" s="3">
        <v>31.742000000000001</v>
      </c>
      <c r="AI74" s="3">
        <v>471.29599999999999</v>
      </c>
      <c r="AJ74" s="3">
        <v>9.8999999999999993E+37</v>
      </c>
      <c r="AK74" s="3">
        <v>328.49799999999999</v>
      </c>
      <c r="AL74" s="3">
        <v>370.64499999999998</v>
      </c>
      <c r="AM74" s="3">
        <v>402.90600000000001</v>
      </c>
      <c r="AN74" s="3">
        <v>795.322</v>
      </c>
      <c r="AO74" s="3">
        <v>550.47500000000002</v>
      </c>
    </row>
    <row r="75" spans="1:41" x14ac:dyDescent="0.3">
      <c r="A75" s="3">
        <v>74</v>
      </c>
      <c r="B75" s="51">
        <v>43264.700946990743</v>
      </c>
      <c r="C75" s="3">
        <v>164.05060900000001</v>
      </c>
      <c r="D75" s="3">
        <v>163.22908899999999</v>
      </c>
      <c r="E75" s="3">
        <v>218.21844200000001</v>
      </c>
      <c r="F75" s="3">
        <v>1883.90011</v>
      </c>
      <c r="G75" s="3">
        <v>29.751000000000001</v>
      </c>
      <c r="H75" s="3">
        <v>9.8999999999999993E+37</v>
      </c>
      <c r="I75" s="3">
        <v>700.61699999999996</v>
      </c>
      <c r="J75" s="3">
        <v>85.594999999999999</v>
      </c>
      <c r="K75" s="3">
        <v>187.21600000000001</v>
      </c>
      <c r="L75" s="3">
        <v>-155.536</v>
      </c>
      <c r="M75" s="3">
        <v>188.74600000000001</v>
      </c>
      <c r="N75" s="3">
        <v>2.242</v>
      </c>
      <c r="O75" s="3">
        <v>782.995</v>
      </c>
      <c r="P75" s="3">
        <v>245.89400000000001</v>
      </c>
      <c r="Q75" s="3">
        <v>508.37099999999998</v>
      </c>
      <c r="R75" s="3">
        <v>303.03300000000002</v>
      </c>
      <c r="S75" s="3">
        <v>9.8999999999999993E+37</v>
      </c>
      <c r="T75" s="3">
        <v>9.8999999999999993E+37</v>
      </c>
      <c r="U75" s="3">
        <v>1321.8720000000001</v>
      </c>
      <c r="V75" s="3">
        <v>-82.385999999999996</v>
      </c>
      <c r="W75" s="3">
        <v>546.298</v>
      </c>
      <c r="X75" s="3">
        <v>1158.7370000000001</v>
      </c>
      <c r="Y75" s="3">
        <v>0.48899999999999999</v>
      </c>
      <c r="Z75" s="3">
        <v>191.25299999999999</v>
      </c>
      <c r="AA75" s="3">
        <v>120.176</v>
      </c>
      <c r="AB75" s="3">
        <v>922.11</v>
      </c>
      <c r="AC75" s="3">
        <v>29.558</v>
      </c>
      <c r="AD75" s="3">
        <v>280.08199999999999</v>
      </c>
      <c r="AE75" s="3">
        <v>106.238</v>
      </c>
      <c r="AF75" s="3">
        <v>157.273</v>
      </c>
      <c r="AG75" s="3">
        <v>19.509</v>
      </c>
      <c r="AH75" s="3">
        <v>31.734000000000002</v>
      </c>
      <c r="AI75" s="3">
        <v>562.32500000000005</v>
      </c>
      <c r="AJ75" s="3">
        <v>9.8999999999999993E+37</v>
      </c>
      <c r="AK75" s="3">
        <v>431.928</v>
      </c>
      <c r="AL75" s="3">
        <v>423.495</v>
      </c>
      <c r="AM75" s="3">
        <v>400.79399999999998</v>
      </c>
      <c r="AN75" s="3">
        <v>672.56600000000003</v>
      </c>
      <c r="AO75" s="3">
        <v>588.375</v>
      </c>
    </row>
    <row r="76" spans="1:41" x14ac:dyDescent="0.3">
      <c r="A76" s="3">
        <v>75</v>
      </c>
      <c r="B76" s="51">
        <v>43264.701004861112</v>
      </c>
      <c r="C76" s="3">
        <v>164.10024000000001</v>
      </c>
      <c r="D76" s="3">
        <v>163.16556800000001</v>
      </c>
      <c r="E76" s="3">
        <v>218.17444399999999</v>
      </c>
      <c r="F76" s="3">
        <v>1394.6839199999999</v>
      </c>
      <c r="G76" s="3">
        <v>31.059000000000001</v>
      </c>
      <c r="H76" s="3">
        <v>9.8999999999999993E+37</v>
      </c>
      <c r="I76" s="3">
        <v>260.637</v>
      </c>
      <c r="J76" s="3">
        <v>56.436999999999998</v>
      </c>
      <c r="K76" s="3">
        <v>-13.853</v>
      </c>
      <c r="L76" s="3">
        <v>107.35</v>
      </c>
      <c r="M76" s="3">
        <v>62.476999999999997</v>
      </c>
      <c r="N76" s="3">
        <v>364.48700000000002</v>
      </c>
      <c r="O76" s="3">
        <v>885.16899999999998</v>
      </c>
      <c r="P76" s="3">
        <v>225.43700000000001</v>
      </c>
      <c r="Q76" s="3">
        <v>34.148000000000003</v>
      </c>
      <c r="R76" s="3">
        <v>92.338999999999999</v>
      </c>
      <c r="S76" s="3">
        <v>9.8999999999999993E+37</v>
      </c>
      <c r="T76" s="3">
        <v>34.411000000000001</v>
      </c>
      <c r="U76" s="3">
        <v>9.8999999999999993E+37</v>
      </c>
      <c r="V76" s="3">
        <v>-62.04</v>
      </c>
      <c r="W76" s="3">
        <v>601.91800000000001</v>
      </c>
      <c r="X76" s="3">
        <v>732.78300000000002</v>
      </c>
      <c r="Y76" s="3">
        <v>9.8999999999999993E+37</v>
      </c>
      <c r="Z76" s="3">
        <v>482.54300000000001</v>
      </c>
      <c r="AA76" s="3">
        <v>461.15</v>
      </c>
      <c r="AB76" s="3">
        <v>1031.921</v>
      </c>
      <c r="AC76" s="3">
        <v>30.234000000000002</v>
      </c>
      <c r="AD76" s="3">
        <v>219.833</v>
      </c>
      <c r="AE76" s="3">
        <v>-40.642000000000003</v>
      </c>
      <c r="AF76" s="3">
        <v>46.195999999999998</v>
      </c>
      <c r="AG76" s="3">
        <v>19.625</v>
      </c>
      <c r="AH76" s="3">
        <v>31.742999999999999</v>
      </c>
      <c r="AI76" s="3">
        <v>576.26400000000001</v>
      </c>
      <c r="AJ76" s="3">
        <v>9.8999999999999993E+37</v>
      </c>
      <c r="AK76" s="3">
        <v>556.79700000000003</v>
      </c>
      <c r="AL76" s="3">
        <v>468.69</v>
      </c>
      <c r="AM76" s="3">
        <v>475.77699999999999</v>
      </c>
      <c r="AN76" s="3">
        <v>579.30200000000002</v>
      </c>
      <c r="AO76" s="3">
        <v>503.06900000000002</v>
      </c>
    </row>
    <row r="77" spans="1:41" x14ac:dyDescent="0.3">
      <c r="A77" s="3">
        <v>76</v>
      </c>
      <c r="B77" s="51">
        <v>43264.701062731481</v>
      </c>
      <c r="C77" s="3">
        <v>164.04816700000001</v>
      </c>
      <c r="D77" s="3">
        <v>163.15253000000001</v>
      </c>
      <c r="E77" s="3">
        <v>218.13206700000001</v>
      </c>
      <c r="F77" s="3">
        <v>2011.9517000000001</v>
      </c>
      <c r="G77" s="3">
        <v>31.498000000000001</v>
      </c>
      <c r="H77" s="3">
        <v>9.8999999999999993E+37</v>
      </c>
      <c r="I77" s="3">
        <v>616.34199999999998</v>
      </c>
      <c r="J77" s="3">
        <v>17.850999999999999</v>
      </c>
      <c r="K77" s="3">
        <v>611.25300000000004</v>
      </c>
      <c r="L77" s="3">
        <v>9.8999999999999993E+37</v>
      </c>
      <c r="M77" s="3">
        <v>83.707999999999998</v>
      </c>
      <c r="N77" s="3">
        <v>17.567</v>
      </c>
      <c r="O77" s="3">
        <v>864.28099999999995</v>
      </c>
      <c r="P77" s="3">
        <v>73.37</v>
      </c>
      <c r="Q77" s="3">
        <v>487.351</v>
      </c>
      <c r="R77" s="3">
        <v>455.38200000000001</v>
      </c>
      <c r="S77" s="3">
        <v>9.8999999999999993E+37</v>
      </c>
      <c r="T77" s="3">
        <v>9.8999999999999993E+37</v>
      </c>
      <c r="U77" s="3">
        <v>1124.3389999999999</v>
      </c>
      <c r="V77" s="3">
        <v>127.398</v>
      </c>
      <c r="W77" s="3">
        <v>541.52099999999996</v>
      </c>
      <c r="X77" s="3">
        <v>1065.056</v>
      </c>
      <c r="Y77" s="3">
        <v>163.17699999999999</v>
      </c>
      <c r="Z77" s="3">
        <v>189.733</v>
      </c>
      <c r="AA77" s="3">
        <v>-85.203000000000003</v>
      </c>
      <c r="AB77" s="3">
        <v>1095.68</v>
      </c>
      <c r="AC77" s="3">
        <v>30.989000000000001</v>
      </c>
      <c r="AD77" s="3">
        <v>390.96499999999997</v>
      </c>
      <c r="AE77" s="3">
        <v>-47.453000000000003</v>
      </c>
      <c r="AF77" s="3">
        <v>80.751999999999995</v>
      </c>
      <c r="AG77" s="3">
        <v>19.696000000000002</v>
      </c>
      <c r="AH77" s="3">
        <v>31.742999999999999</v>
      </c>
      <c r="AI77" s="3">
        <v>677.76</v>
      </c>
      <c r="AJ77" s="3">
        <v>9.8999999999999993E+37</v>
      </c>
      <c r="AK77" s="3">
        <v>430.58100000000002</v>
      </c>
      <c r="AL77" s="3">
        <v>524.16700000000003</v>
      </c>
      <c r="AM77" s="3">
        <v>375.92099999999999</v>
      </c>
      <c r="AN77" s="3">
        <v>554.67899999999997</v>
      </c>
      <c r="AO77" s="3">
        <v>599.74599999999998</v>
      </c>
    </row>
    <row r="78" spans="1:41" x14ac:dyDescent="0.3">
      <c r="A78" s="3">
        <v>77</v>
      </c>
      <c r="B78" s="51">
        <v>43264.701120601851</v>
      </c>
      <c r="C78" s="3">
        <v>164.035965</v>
      </c>
      <c r="D78" s="3">
        <v>163.09064000000001</v>
      </c>
      <c r="E78" s="3">
        <v>218.115771</v>
      </c>
      <c r="F78" s="3">
        <v>1250.0696600000001</v>
      </c>
      <c r="G78" s="3">
        <v>32.076999999999998</v>
      </c>
      <c r="H78" s="3">
        <v>1329.336</v>
      </c>
      <c r="I78" s="3">
        <v>15.207000000000001</v>
      </c>
      <c r="J78" s="3">
        <v>4.3630000000000004</v>
      </c>
      <c r="K78" s="3">
        <v>287.72199999999998</v>
      </c>
      <c r="L78" s="3">
        <v>361.01499999999999</v>
      </c>
      <c r="M78" s="3">
        <v>-78.132000000000005</v>
      </c>
      <c r="N78" s="3">
        <v>572.94399999999996</v>
      </c>
      <c r="O78" s="3">
        <v>500.97300000000001</v>
      </c>
      <c r="P78" s="3">
        <v>55.99</v>
      </c>
      <c r="Q78" s="3">
        <v>-141.26300000000001</v>
      </c>
      <c r="R78" s="3">
        <v>224.21700000000001</v>
      </c>
      <c r="S78" s="3">
        <v>9.8999999999999993E+37</v>
      </c>
      <c r="T78" s="3">
        <v>272.04399999999998</v>
      </c>
      <c r="U78" s="3">
        <v>9.8999999999999993E+37</v>
      </c>
      <c r="V78" s="3">
        <v>163.071</v>
      </c>
      <c r="W78" s="3">
        <v>171.06299999999999</v>
      </c>
      <c r="X78" s="3">
        <v>516.00199999999995</v>
      </c>
      <c r="Y78" s="3">
        <v>-9.1999999999999998E-2</v>
      </c>
      <c r="Z78" s="3">
        <v>557.03099999999995</v>
      </c>
      <c r="AA78" s="3">
        <v>469.54300000000001</v>
      </c>
      <c r="AB78" s="3">
        <v>652.226</v>
      </c>
      <c r="AC78" s="3">
        <v>31.742999999999999</v>
      </c>
      <c r="AD78" s="3">
        <v>171.614</v>
      </c>
      <c r="AE78" s="3">
        <v>103.57599999999999</v>
      </c>
      <c r="AF78" s="3">
        <v>-22.437000000000001</v>
      </c>
      <c r="AG78" s="3">
        <v>19.59</v>
      </c>
      <c r="AH78" s="3">
        <v>31.655999999999999</v>
      </c>
      <c r="AI78" s="3">
        <v>559.66600000000005</v>
      </c>
      <c r="AJ78" s="3">
        <v>9.8999999999999993E+37</v>
      </c>
      <c r="AK78" s="3">
        <v>622.90899999999999</v>
      </c>
      <c r="AL78" s="3">
        <v>488.01900000000001</v>
      </c>
      <c r="AM78" s="3">
        <v>537.4</v>
      </c>
      <c r="AN78" s="3">
        <v>549.476</v>
      </c>
      <c r="AO78" s="3">
        <v>577.54899999999998</v>
      </c>
    </row>
    <row r="79" spans="1:41" x14ac:dyDescent="0.3">
      <c r="A79" s="3">
        <v>78</v>
      </c>
      <c r="B79" s="51">
        <v>43264.701281134257</v>
      </c>
      <c r="C79" s="3">
        <v>163.952966</v>
      </c>
      <c r="D79" s="3">
        <v>163.097159</v>
      </c>
      <c r="E79" s="3">
        <v>218.11821699999999</v>
      </c>
      <c r="F79" s="3">
        <v>2193.97714</v>
      </c>
      <c r="G79" s="3">
        <v>34.621000000000002</v>
      </c>
      <c r="H79" s="3">
        <v>9.8999999999999993E+37</v>
      </c>
      <c r="I79" s="3">
        <v>442.03399999999999</v>
      </c>
      <c r="J79" s="3">
        <v>60.954999999999998</v>
      </c>
      <c r="K79" s="3">
        <v>759.70500000000004</v>
      </c>
      <c r="L79" s="3">
        <v>-20.294</v>
      </c>
      <c r="M79" s="3">
        <v>7.9409999999999998</v>
      </c>
      <c r="N79" s="3">
        <v>-21.151</v>
      </c>
      <c r="O79" s="3">
        <v>598.64300000000003</v>
      </c>
      <c r="P79" s="3">
        <v>142.71899999999999</v>
      </c>
      <c r="Q79" s="3">
        <v>402.63900000000001</v>
      </c>
      <c r="R79" s="3">
        <v>531.41099999999994</v>
      </c>
      <c r="S79" s="3">
        <v>9.8999999999999993E+37</v>
      </c>
      <c r="T79" s="3">
        <v>21.274999999999999</v>
      </c>
      <c r="U79" s="3">
        <v>9.8999999999999993E+37</v>
      </c>
      <c r="V79" s="3">
        <v>117.617</v>
      </c>
      <c r="W79" s="3">
        <v>258.86200000000002</v>
      </c>
      <c r="X79" s="3">
        <v>1005.614</v>
      </c>
      <c r="Y79" s="3">
        <v>372.55700000000002</v>
      </c>
      <c r="Z79" s="3">
        <v>312.41500000000002</v>
      </c>
      <c r="AA79" s="3">
        <v>-25.015000000000001</v>
      </c>
      <c r="AB79" s="3">
        <v>755.71900000000005</v>
      </c>
      <c r="AC79" s="3">
        <v>34.499000000000002</v>
      </c>
      <c r="AD79" s="3">
        <v>139.90299999999999</v>
      </c>
      <c r="AE79" s="3">
        <v>150.363</v>
      </c>
      <c r="AF79" s="3">
        <v>9.8999999999999993E+37</v>
      </c>
      <c r="AG79" s="3">
        <v>19.713999999999999</v>
      </c>
      <c r="AH79" s="3">
        <v>31.638000000000002</v>
      </c>
      <c r="AI79" s="3">
        <v>748.63199999999995</v>
      </c>
      <c r="AJ79" s="3">
        <v>9.8999999999999993E+37</v>
      </c>
      <c r="AK79" s="3">
        <v>517.221</v>
      </c>
      <c r="AL79" s="3">
        <v>537.63400000000001</v>
      </c>
      <c r="AM79" s="3">
        <v>598.19200000000001</v>
      </c>
      <c r="AN79" s="3">
        <v>630.11800000000005</v>
      </c>
      <c r="AO79" s="3">
        <v>632.18200000000002</v>
      </c>
    </row>
    <row r="80" spans="1:41" x14ac:dyDescent="0.3">
      <c r="A80" s="3">
        <v>79</v>
      </c>
      <c r="B80" s="51">
        <v>43264.701345023146</v>
      </c>
      <c r="C80" s="3">
        <v>163.943206</v>
      </c>
      <c r="D80" s="3">
        <v>163.01734099999999</v>
      </c>
      <c r="E80" s="3">
        <v>218.02451400000001</v>
      </c>
      <c r="F80" s="3">
        <v>1305.5667800000001</v>
      </c>
      <c r="G80" s="3">
        <v>35.171999999999997</v>
      </c>
      <c r="H80" s="3">
        <v>907.59199999999998</v>
      </c>
      <c r="I80" s="3">
        <v>-13.643000000000001</v>
      </c>
      <c r="J80" s="3">
        <v>155.68</v>
      </c>
      <c r="K80" s="3">
        <v>267.94900000000001</v>
      </c>
      <c r="L80" s="3">
        <v>402.93200000000002</v>
      </c>
      <c r="M80" s="3">
        <v>9.8999999999999993E+37</v>
      </c>
      <c r="N80" s="3">
        <v>589.577</v>
      </c>
      <c r="O80" s="3">
        <v>445.90600000000001</v>
      </c>
      <c r="P80" s="3">
        <v>180.08199999999999</v>
      </c>
      <c r="Q80" s="3">
        <v>-150.72300000000001</v>
      </c>
      <c r="R80" s="3">
        <v>266.40600000000001</v>
      </c>
      <c r="S80" s="3">
        <v>9.8999999999999993E+37</v>
      </c>
      <c r="T80" s="3">
        <v>414.46600000000001</v>
      </c>
      <c r="U80" s="3">
        <v>9.8999999999999993E+37</v>
      </c>
      <c r="V80" s="3">
        <v>-66.12</v>
      </c>
      <c r="W80" s="3">
        <v>162.28100000000001</v>
      </c>
      <c r="X80" s="3">
        <v>502.36099999999999</v>
      </c>
      <c r="Y80" s="3">
        <v>-51.65</v>
      </c>
      <c r="Z80" s="3">
        <v>712.65</v>
      </c>
      <c r="AA80" s="3">
        <v>541.92899999999997</v>
      </c>
      <c r="AB80" s="3">
        <v>611.11</v>
      </c>
      <c r="AC80" s="3">
        <v>35.674999999999997</v>
      </c>
      <c r="AD80" s="3">
        <v>-77.450999999999993</v>
      </c>
      <c r="AE80" s="3">
        <v>225.304</v>
      </c>
      <c r="AF80" s="3">
        <v>-29.158000000000001</v>
      </c>
      <c r="AG80" s="3">
        <v>19.811</v>
      </c>
      <c r="AH80" s="3">
        <v>31.664000000000001</v>
      </c>
      <c r="AI80" s="3">
        <v>675.70500000000004</v>
      </c>
      <c r="AJ80" s="3">
        <v>9.8999999999999993E+37</v>
      </c>
      <c r="AK80" s="3">
        <v>748.88</v>
      </c>
      <c r="AL80" s="3">
        <v>501.56299999999999</v>
      </c>
      <c r="AM80" s="3">
        <v>717.87900000000002</v>
      </c>
      <c r="AN80" s="3">
        <v>526.06100000000004</v>
      </c>
      <c r="AO80" s="3">
        <v>589.14300000000003</v>
      </c>
    </row>
    <row r="81" spans="1:41" x14ac:dyDescent="0.3">
      <c r="A81" s="3">
        <v>80</v>
      </c>
      <c r="B81" s="51">
        <v>43264.701402893515</v>
      </c>
      <c r="C81" s="3">
        <v>163.938322</v>
      </c>
      <c r="D81" s="3">
        <v>163.07761199999999</v>
      </c>
      <c r="E81" s="3">
        <v>217.957697</v>
      </c>
      <c r="F81" s="3">
        <v>1615.89012</v>
      </c>
      <c r="G81" s="3">
        <v>35.405999999999999</v>
      </c>
      <c r="H81" s="3">
        <v>9.8999999999999993E+37</v>
      </c>
      <c r="I81" s="3">
        <v>398.39299999999997</v>
      </c>
      <c r="J81" s="3">
        <v>214.79300000000001</v>
      </c>
      <c r="K81" s="3">
        <v>648.42399999999998</v>
      </c>
      <c r="L81" s="3">
        <v>331.529</v>
      </c>
      <c r="M81" s="3">
        <v>9.8999999999999993E+37</v>
      </c>
      <c r="N81" s="3">
        <v>167.971</v>
      </c>
      <c r="O81" s="3">
        <v>308.29500000000002</v>
      </c>
      <c r="P81" s="3">
        <v>315.21699999999998</v>
      </c>
      <c r="Q81" s="3">
        <v>231.976</v>
      </c>
      <c r="R81" s="3">
        <v>607.06899999999996</v>
      </c>
      <c r="S81" s="3">
        <v>9.8999999999999993E+37</v>
      </c>
      <c r="T81" s="3">
        <v>274.46600000000001</v>
      </c>
      <c r="U81" s="3">
        <v>1326.75</v>
      </c>
      <c r="V81" s="3">
        <v>-145.09899999999999</v>
      </c>
      <c r="W81" s="3">
        <v>82.936999999999998</v>
      </c>
      <c r="X81" s="3">
        <v>780.82600000000002</v>
      </c>
      <c r="Y81" s="3">
        <v>392.16199999999998</v>
      </c>
      <c r="Z81" s="3">
        <v>597.00400000000002</v>
      </c>
      <c r="AA81" s="3">
        <v>55.886000000000003</v>
      </c>
      <c r="AB81" s="3">
        <v>443.94</v>
      </c>
      <c r="AC81" s="3">
        <v>36.792999999999999</v>
      </c>
      <c r="AD81" s="3">
        <v>-34.651000000000003</v>
      </c>
      <c r="AE81" s="3">
        <v>221.6</v>
      </c>
      <c r="AF81" s="3">
        <v>153.75899999999999</v>
      </c>
      <c r="AG81" s="3">
        <v>19.89</v>
      </c>
      <c r="AH81" s="3">
        <v>31.742000000000001</v>
      </c>
      <c r="AI81" s="3">
        <v>597.48800000000006</v>
      </c>
      <c r="AJ81" s="3">
        <v>9.8999999999999993E+37</v>
      </c>
      <c r="AK81" s="3">
        <v>566.65300000000002</v>
      </c>
      <c r="AL81" s="3">
        <v>354.83100000000002</v>
      </c>
      <c r="AM81" s="3">
        <v>573.26</v>
      </c>
      <c r="AN81" s="3">
        <v>635.40300000000002</v>
      </c>
      <c r="AO81" s="3">
        <v>610.48199999999997</v>
      </c>
    </row>
    <row r="82" spans="1:41" x14ac:dyDescent="0.3">
      <c r="A82" s="3">
        <v>81</v>
      </c>
      <c r="B82" s="51">
        <v>43264.701466782404</v>
      </c>
      <c r="C82" s="3">
        <v>163.89031900000001</v>
      </c>
      <c r="D82" s="3">
        <v>163.03607299999999</v>
      </c>
      <c r="E82" s="3">
        <v>218.07340400000001</v>
      </c>
      <c r="F82" s="3">
        <v>1959.54441</v>
      </c>
      <c r="G82" s="3">
        <v>36.262</v>
      </c>
      <c r="H82" s="3">
        <v>653.42700000000002</v>
      </c>
      <c r="I82" s="3">
        <v>352.25900000000001</v>
      </c>
      <c r="J82" s="3">
        <v>269.36599999999999</v>
      </c>
      <c r="K82" s="3">
        <v>652.18100000000004</v>
      </c>
      <c r="L82" s="3">
        <v>409.92599999999999</v>
      </c>
      <c r="M82" s="3">
        <v>9.8999999999999993E+37</v>
      </c>
      <c r="N82" s="3">
        <v>81.816000000000003</v>
      </c>
      <c r="O82" s="3">
        <v>190.27199999999999</v>
      </c>
      <c r="P82" s="3">
        <v>382.988</v>
      </c>
      <c r="Q82" s="3">
        <v>206.905</v>
      </c>
      <c r="R82" s="3">
        <v>741.04600000000005</v>
      </c>
      <c r="S82" s="3">
        <v>9.8999999999999993E+37</v>
      </c>
      <c r="T82" s="3">
        <v>353.87099999999998</v>
      </c>
      <c r="U82" s="3">
        <v>1254.597</v>
      </c>
      <c r="V82" s="3">
        <v>-34.470999999999997</v>
      </c>
      <c r="W82" s="3">
        <v>-104.78700000000001</v>
      </c>
      <c r="X82" s="3">
        <v>843.32799999999997</v>
      </c>
      <c r="Y82" s="3">
        <v>535.88699999999994</v>
      </c>
      <c r="Z82" s="3">
        <v>751.67</v>
      </c>
      <c r="AA82" s="3">
        <v>9.8999999999999993E+37</v>
      </c>
      <c r="AB82" s="3">
        <v>287.98599999999999</v>
      </c>
      <c r="AC82" s="3">
        <v>37.962000000000003</v>
      </c>
      <c r="AD82" s="3">
        <v>34.521999999999998</v>
      </c>
      <c r="AE82" s="3">
        <v>270.041</v>
      </c>
      <c r="AF82" s="3">
        <v>70.537000000000006</v>
      </c>
      <c r="AG82" s="3">
        <v>19.896999999999998</v>
      </c>
      <c r="AH82" s="3">
        <v>31.696000000000002</v>
      </c>
      <c r="AI82" s="3">
        <v>595.33900000000006</v>
      </c>
      <c r="AJ82" s="3">
        <v>9.8999999999999993E+37</v>
      </c>
      <c r="AK82" s="3">
        <v>485.82</v>
      </c>
      <c r="AL82" s="3">
        <v>406.90100000000001</v>
      </c>
      <c r="AM82" s="3">
        <v>580.44200000000001</v>
      </c>
      <c r="AN82" s="3">
        <v>849.74900000000002</v>
      </c>
      <c r="AO82" s="3">
        <v>671.5</v>
      </c>
    </row>
    <row r="83" spans="1:41" x14ac:dyDescent="0.3">
      <c r="A83" s="3">
        <v>82</v>
      </c>
      <c r="B83" s="51">
        <v>43264.701524884258</v>
      </c>
      <c r="C83" s="3">
        <v>164.06443899999999</v>
      </c>
      <c r="D83" s="3">
        <v>163.041777</v>
      </c>
      <c r="E83" s="3">
        <v>217.95199</v>
      </c>
      <c r="F83" s="3">
        <v>1334.15993</v>
      </c>
      <c r="G83" s="3">
        <v>35.978000000000002</v>
      </c>
      <c r="H83" s="3">
        <v>716.67700000000002</v>
      </c>
      <c r="I83" s="3">
        <v>-184.821</v>
      </c>
      <c r="J83" s="3">
        <v>399.791</v>
      </c>
      <c r="K83" s="3">
        <v>209.11500000000001</v>
      </c>
      <c r="L83" s="3">
        <v>575.76199999999994</v>
      </c>
      <c r="M83" s="3">
        <v>9.8999999999999993E+37</v>
      </c>
      <c r="N83" s="3">
        <v>558.64700000000005</v>
      </c>
      <c r="O83" s="3">
        <v>274.24099999999999</v>
      </c>
      <c r="P83" s="3">
        <v>-21.134</v>
      </c>
      <c r="Q83" s="3">
        <v>9.8999999999999993E+37</v>
      </c>
      <c r="R83" s="3">
        <v>389.529</v>
      </c>
      <c r="S83" s="3">
        <v>9.8999999999999993E+37</v>
      </c>
      <c r="T83" s="3">
        <v>495.666</v>
      </c>
      <c r="U83" s="3">
        <v>9.8999999999999993E+37</v>
      </c>
      <c r="V83" s="3">
        <v>-84.424999999999997</v>
      </c>
      <c r="W83" s="3">
        <v>30.917000000000002</v>
      </c>
      <c r="X83" s="3">
        <v>334.99700000000001</v>
      </c>
      <c r="Y83" s="3">
        <v>223.721</v>
      </c>
      <c r="Z83" s="3">
        <v>955.47199999999998</v>
      </c>
      <c r="AA83" s="3">
        <v>418.303</v>
      </c>
      <c r="AB83" s="3">
        <v>395.68200000000002</v>
      </c>
      <c r="AC83" s="3">
        <v>39.134999999999998</v>
      </c>
      <c r="AD83" s="3">
        <v>9.8999999999999993E+37</v>
      </c>
      <c r="AE83" s="3">
        <v>103.867</v>
      </c>
      <c r="AF83" s="3">
        <v>43.905000000000001</v>
      </c>
      <c r="AG83" s="3">
        <v>19.89</v>
      </c>
      <c r="AH83" s="3">
        <v>31.602</v>
      </c>
      <c r="AI83" s="3">
        <v>603.84</v>
      </c>
      <c r="AJ83" s="3">
        <v>9.8999999999999993E+37</v>
      </c>
      <c r="AK83" s="3">
        <v>465.01100000000002</v>
      </c>
      <c r="AL83" s="3">
        <v>329.02699999999999</v>
      </c>
      <c r="AM83" s="3">
        <v>347.02499999999998</v>
      </c>
      <c r="AN83" s="3">
        <v>738.47199999999998</v>
      </c>
      <c r="AO83" s="3">
        <v>641.04399999999998</v>
      </c>
    </row>
    <row r="84" spans="1:41" x14ac:dyDescent="0.3">
      <c r="A84" s="3">
        <v>83</v>
      </c>
      <c r="B84" s="51">
        <v>43264.701583101851</v>
      </c>
      <c r="C84" s="3">
        <v>164.26459</v>
      </c>
      <c r="D84" s="3">
        <v>162.98232100000001</v>
      </c>
      <c r="E84" s="3">
        <v>217.89576199999999</v>
      </c>
      <c r="F84" s="3">
        <v>1498.71524</v>
      </c>
      <c r="G84" s="3">
        <v>36.497999999999998</v>
      </c>
      <c r="H84" s="3">
        <v>9.8999999999999993E+37</v>
      </c>
      <c r="I84" s="3">
        <v>9.8999999999999993E+37</v>
      </c>
      <c r="J84" s="3">
        <v>334.91199999999998</v>
      </c>
      <c r="K84" s="3">
        <v>289.92500000000001</v>
      </c>
      <c r="L84" s="3">
        <v>614.06200000000001</v>
      </c>
      <c r="M84" s="3">
        <v>9.8999999999999993E+37</v>
      </c>
      <c r="N84" s="3">
        <v>514.86400000000003</v>
      </c>
      <c r="O84" s="3">
        <v>318.88799999999998</v>
      </c>
      <c r="P84" s="3">
        <v>13.324999999999999</v>
      </c>
      <c r="Q84" s="3">
        <v>9.8999999999999993E+37</v>
      </c>
      <c r="R84" s="3">
        <v>246.322</v>
      </c>
      <c r="S84" s="3">
        <v>9.8999999999999993E+37</v>
      </c>
      <c r="T84" s="3">
        <v>545.92200000000003</v>
      </c>
      <c r="U84" s="3">
        <v>9.8999999999999993E+37</v>
      </c>
      <c r="V84" s="3">
        <v>-129.99600000000001</v>
      </c>
      <c r="W84" s="3">
        <v>22.545999999999999</v>
      </c>
      <c r="X84" s="3">
        <v>236.339</v>
      </c>
      <c r="Y84" s="3">
        <v>223.47300000000001</v>
      </c>
      <c r="Z84" s="3">
        <v>966.96799999999996</v>
      </c>
      <c r="AA84" s="3">
        <v>418.99099999999999</v>
      </c>
      <c r="AB84" s="3">
        <v>410.524</v>
      </c>
      <c r="AC84" s="3">
        <v>40.366</v>
      </c>
      <c r="AD84" s="3">
        <v>-185.256</v>
      </c>
      <c r="AE84" s="3">
        <v>152.078</v>
      </c>
      <c r="AF84" s="3">
        <v>90.024000000000001</v>
      </c>
      <c r="AG84" s="3">
        <v>19.89</v>
      </c>
      <c r="AH84" s="3">
        <v>31.565999999999999</v>
      </c>
      <c r="AI84" s="3">
        <v>565.58500000000004</v>
      </c>
      <c r="AJ84" s="3">
        <v>9.8999999999999993E+37</v>
      </c>
      <c r="AK84" s="3">
        <v>337.428</v>
      </c>
      <c r="AL84" s="3">
        <v>315.11399999999998</v>
      </c>
      <c r="AM84" s="3">
        <v>424.69400000000002</v>
      </c>
      <c r="AN84" s="3">
        <v>966.98599999999999</v>
      </c>
      <c r="AO84" s="3">
        <v>625.78899999999999</v>
      </c>
    </row>
    <row r="85" spans="1:41" x14ac:dyDescent="0.3">
      <c r="A85" s="3">
        <v>84</v>
      </c>
      <c r="B85" s="51">
        <v>43264.701641319443</v>
      </c>
      <c r="C85" s="3">
        <v>164.51682400000001</v>
      </c>
      <c r="D85" s="3">
        <v>162.98721</v>
      </c>
      <c r="E85" s="3">
        <v>217.863169</v>
      </c>
      <c r="F85" s="3">
        <v>1446.5965100000001</v>
      </c>
      <c r="G85" s="3">
        <v>37.027999999999999</v>
      </c>
      <c r="H85" s="3">
        <v>9.8999999999999993E+37</v>
      </c>
      <c r="I85" s="3">
        <v>362.733</v>
      </c>
      <c r="J85" s="3">
        <v>353.46600000000001</v>
      </c>
      <c r="K85" s="3">
        <v>124.503</v>
      </c>
      <c r="L85" s="3">
        <v>23.837</v>
      </c>
      <c r="M85" s="3">
        <v>9.8999999999999993E+37</v>
      </c>
      <c r="N85" s="3">
        <v>359.041</v>
      </c>
      <c r="O85" s="3">
        <v>868.16300000000001</v>
      </c>
      <c r="P85" s="3">
        <v>-72.323999999999998</v>
      </c>
      <c r="Q85" s="3">
        <v>307.15899999999999</v>
      </c>
      <c r="R85" s="3">
        <v>80.828000000000003</v>
      </c>
      <c r="S85" s="3">
        <v>9.8999999999999993E+37</v>
      </c>
      <c r="T85" s="3">
        <v>23.661000000000001</v>
      </c>
      <c r="U85" s="3">
        <v>9.8999999999999993E+37</v>
      </c>
      <c r="V85" s="3">
        <v>9.8999999999999993E+37</v>
      </c>
      <c r="W85" s="3">
        <v>482.7</v>
      </c>
      <c r="X85" s="3">
        <v>767.93600000000004</v>
      </c>
      <c r="Y85" s="3">
        <v>-45.017000000000003</v>
      </c>
      <c r="Z85" s="3">
        <v>331.01100000000002</v>
      </c>
      <c r="AA85" s="3">
        <v>326.73500000000001</v>
      </c>
      <c r="AB85" s="3">
        <v>840.52700000000004</v>
      </c>
      <c r="AC85" s="3">
        <v>41.746000000000002</v>
      </c>
      <c r="AD85" s="3">
        <v>-34.43</v>
      </c>
      <c r="AE85" s="3">
        <v>-1.944</v>
      </c>
      <c r="AF85" s="3">
        <v>125.744</v>
      </c>
      <c r="AG85" s="3">
        <v>19.827999999999999</v>
      </c>
      <c r="AH85" s="3">
        <v>31.629000000000001</v>
      </c>
      <c r="AI85" s="3">
        <v>555.62099999999998</v>
      </c>
      <c r="AJ85" s="3">
        <v>9.8999999999999993E+37</v>
      </c>
      <c r="AK85" s="3">
        <v>262.90800000000002</v>
      </c>
      <c r="AL85" s="3">
        <v>373.57900000000001</v>
      </c>
      <c r="AM85" s="3">
        <v>337.471</v>
      </c>
      <c r="AN85" s="3">
        <v>1025.105</v>
      </c>
      <c r="AO85" s="3">
        <v>488.411</v>
      </c>
    </row>
    <row r="86" spans="1:41" x14ac:dyDescent="0.3">
      <c r="A86" s="3">
        <v>85</v>
      </c>
      <c r="B86" s="51">
        <v>43264.701701157406</v>
      </c>
      <c r="C86" s="3">
        <v>164.77556000000001</v>
      </c>
      <c r="D86" s="3">
        <v>162.91146599999999</v>
      </c>
      <c r="E86" s="3">
        <v>217.804506</v>
      </c>
      <c r="F86" s="3">
        <v>1767.8790100000001</v>
      </c>
      <c r="G86" s="3">
        <v>37.201999999999998</v>
      </c>
      <c r="H86" s="3">
        <v>1194.4459999999999</v>
      </c>
      <c r="I86" s="3">
        <v>41.33</v>
      </c>
      <c r="J86" s="3">
        <v>226.75299999999999</v>
      </c>
      <c r="K86" s="3">
        <v>509.24</v>
      </c>
      <c r="L86" s="3">
        <v>391.209</v>
      </c>
      <c r="M86" s="3">
        <v>5.6059999999999999</v>
      </c>
      <c r="N86" s="3">
        <v>266.04000000000002</v>
      </c>
      <c r="O86" s="3">
        <v>449.43599999999998</v>
      </c>
      <c r="P86" s="3">
        <v>-67.751000000000005</v>
      </c>
      <c r="Q86" s="3">
        <v>-76.628</v>
      </c>
      <c r="R86" s="3">
        <v>479.69499999999999</v>
      </c>
      <c r="S86" s="3">
        <v>9.8999999999999993E+37</v>
      </c>
      <c r="T86" s="3">
        <v>329.58100000000002</v>
      </c>
      <c r="U86" s="3">
        <v>1331.165</v>
      </c>
      <c r="V86" s="3">
        <v>-178.89400000000001</v>
      </c>
      <c r="W86" s="3">
        <v>72.95</v>
      </c>
      <c r="X86" s="3">
        <v>518.84799999999996</v>
      </c>
      <c r="Y86" s="3">
        <v>236.577</v>
      </c>
      <c r="Z86" s="3">
        <v>746.68700000000001</v>
      </c>
      <c r="AA86" s="3">
        <v>151.37899999999999</v>
      </c>
      <c r="AB86" s="3">
        <v>540.01</v>
      </c>
      <c r="AC86" s="3">
        <v>43.167999999999999</v>
      </c>
      <c r="AD86" s="3">
        <v>73.462999999999994</v>
      </c>
      <c r="AE86" s="3">
        <v>133.875</v>
      </c>
      <c r="AF86" s="3">
        <v>16.013999999999999</v>
      </c>
      <c r="AG86" s="3">
        <v>19.739999999999998</v>
      </c>
      <c r="AH86" s="3">
        <v>31.594000000000001</v>
      </c>
      <c r="AI86" s="3">
        <v>493.94499999999999</v>
      </c>
      <c r="AJ86" s="3">
        <v>9.8999999999999993E+37</v>
      </c>
      <c r="AK86" s="3">
        <v>486.25700000000001</v>
      </c>
      <c r="AL86" s="3">
        <v>380.86500000000001</v>
      </c>
      <c r="AM86" s="3">
        <v>365.42599999999999</v>
      </c>
      <c r="AN86" s="3">
        <v>796.66600000000005</v>
      </c>
      <c r="AO86" s="3">
        <v>622.28</v>
      </c>
    </row>
    <row r="87" spans="1:41" x14ac:dyDescent="0.3">
      <c r="A87" s="3">
        <v>86</v>
      </c>
      <c r="B87" s="51">
        <v>43264.701765046295</v>
      </c>
      <c r="C87" s="3">
        <v>164.95862500000001</v>
      </c>
      <c r="D87" s="3">
        <v>162.90332799999999</v>
      </c>
      <c r="E87" s="3">
        <v>217.757237</v>
      </c>
      <c r="F87" s="3">
        <v>1834.5007000000001</v>
      </c>
      <c r="G87" s="3">
        <v>36.828000000000003</v>
      </c>
      <c r="H87" s="3">
        <v>735.36199999999997</v>
      </c>
      <c r="I87" s="3">
        <v>165.30699999999999</v>
      </c>
      <c r="J87" s="3">
        <v>157.84700000000001</v>
      </c>
      <c r="K87" s="3">
        <v>558.56399999999996</v>
      </c>
      <c r="L87" s="3">
        <v>504.31700000000001</v>
      </c>
      <c r="M87" s="3">
        <v>67.64</v>
      </c>
      <c r="N87" s="3">
        <v>173.601</v>
      </c>
      <c r="O87" s="3">
        <v>200.08</v>
      </c>
      <c r="P87" s="3">
        <v>28.829000000000001</v>
      </c>
      <c r="Q87" s="3">
        <v>61.381</v>
      </c>
      <c r="R87" s="3">
        <v>573.21</v>
      </c>
      <c r="S87" s="3">
        <v>9.8999999999999993E+37</v>
      </c>
      <c r="T87" s="3">
        <v>398.94900000000001</v>
      </c>
      <c r="U87" s="3">
        <v>1239.1949999999999</v>
      </c>
      <c r="V87" s="3">
        <v>-196.999</v>
      </c>
      <c r="W87" s="3">
        <v>-70.075999999999993</v>
      </c>
      <c r="X87" s="3">
        <v>574.19399999999996</v>
      </c>
      <c r="Y87" s="3">
        <v>391.048</v>
      </c>
      <c r="Z87" s="3">
        <v>768.75300000000004</v>
      </c>
      <c r="AA87" s="3">
        <v>87.042000000000002</v>
      </c>
      <c r="AB87" s="3">
        <v>376.089</v>
      </c>
      <c r="AC87" s="3">
        <v>44.841999999999999</v>
      </c>
      <c r="AD87" s="3">
        <v>-54.587000000000003</v>
      </c>
      <c r="AE87" s="3">
        <v>98.096000000000004</v>
      </c>
      <c r="AF87" s="3">
        <v>19.18</v>
      </c>
      <c r="AG87" s="3">
        <v>19.658999999999999</v>
      </c>
      <c r="AH87" s="3">
        <v>31.584</v>
      </c>
      <c r="AI87" s="3">
        <v>573.74400000000003</v>
      </c>
      <c r="AJ87" s="3">
        <v>9.8999999999999993E+37</v>
      </c>
      <c r="AK87" s="3">
        <v>377.50900000000001</v>
      </c>
      <c r="AL87" s="3">
        <v>449.54399999999998</v>
      </c>
      <c r="AM87" s="3">
        <v>392.56700000000001</v>
      </c>
      <c r="AN87" s="3">
        <v>922.86900000000003</v>
      </c>
      <c r="AO87" s="3">
        <v>724.721</v>
      </c>
    </row>
    <row r="88" spans="1:41" x14ac:dyDescent="0.3">
      <c r="A88" s="3">
        <v>87</v>
      </c>
      <c r="B88" s="51">
        <v>43264.701828935184</v>
      </c>
      <c r="C88" s="3">
        <v>165.08148600000001</v>
      </c>
      <c r="D88" s="3">
        <v>162.79500899999999</v>
      </c>
      <c r="E88" s="3">
        <v>217.78250199999999</v>
      </c>
      <c r="F88" s="3">
        <v>1817.8555799999999</v>
      </c>
      <c r="G88" s="3">
        <v>36.456000000000003</v>
      </c>
      <c r="H88" s="3">
        <v>788.71500000000003</v>
      </c>
      <c r="I88" s="3">
        <v>80.998999999999995</v>
      </c>
      <c r="J88" s="3">
        <v>126.67100000000001</v>
      </c>
      <c r="K88" s="3">
        <v>422.94200000000001</v>
      </c>
      <c r="L88" s="3">
        <v>466.42500000000001</v>
      </c>
      <c r="M88" s="3">
        <v>110.547</v>
      </c>
      <c r="N88" s="3">
        <v>137.72800000000001</v>
      </c>
      <c r="O88" s="3">
        <v>240.00800000000001</v>
      </c>
      <c r="P88" s="3">
        <v>24.713999999999999</v>
      </c>
      <c r="Q88" s="3">
        <v>53.591999999999999</v>
      </c>
      <c r="R88" s="3">
        <v>528.08100000000002</v>
      </c>
      <c r="S88" s="3">
        <v>9.8999999999999993E+37</v>
      </c>
      <c r="T88" s="3">
        <v>415.45699999999999</v>
      </c>
      <c r="U88" s="3">
        <v>1311.1189999999999</v>
      </c>
      <c r="V88" s="3">
        <v>-74.203999999999994</v>
      </c>
      <c r="W88" s="3">
        <v>-43.165999999999997</v>
      </c>
      <c r="X88" s="3">
        <v>652.95799999999997</v>
      </c>
      <c r="Y88" s="3">
        <v>350.47899999999998</v>
      </c>
      <c r="Z88" s="3">
        <v>820.77200000000005</v>
      </c>
      <c r="AA88" s="3">
        <v>28.119</v>
      </c>
      <c r="AB88" s="3">
        <v>385.33600000000001</v>
      </c>
      <c r="AC88" s="3">
        <v>46.671999999999997</v>
      </c>
      <c r="AD88" s="3">
        <v>91.626999999999995</v>
      </c>
      <c r="AE88" s="3">
        <v>48.213000000000001</v>
      </c>
      <c r="AF88" s="3">
        <v>28.715</v>
      </c>
      <c r="AG88" s="3">
        <v>19.651</v>
      </c>
      <c r="AH88" s="3">
        <v>31.558</v>
      </c>
      <c r="AI88" s="3">
        <v>551.90099999999995</v>
      </c>
      <c r="AJ88" s="3">
        <v>9.8999999999999993E+37</v>
      </c>
      <c r="AK88" s="3">
        <v>307.75700000000001</v>
      </c>
      <c r="AL88" s="3">
        <v>483.084</v>
      </c>
      <c r="AM88" s="3">
        <v>394.71499999999997</v>
      </c>
      <c r="AN88" s="3">
        <v>823.928</v>
      </c>
      <c r="AO88" s="3">
        <v>723.72500000000002</v>
      </c>
    </row>
    <row r="89" spans="1:41" x14ac:dyDescent="0.3">
      <c r="A89" s="3">
        <v>88</v>
      </c>
      <c r="B89" s="51">
        <v>43264.701888888892</v>
      </c>
      <c r="C89" s="3">
        <v>165.03672900000001</v>
      </c>
      <c r="D89" s="3">
        <v>162.79582400000001</v>
      </c>
      <c r="E89" s="3">
        <v>217.73442800000001</v>
      </c>
      <c r="F89" s="3">
        <v>1761.1222399999999</v>
      </c>
      <c r="G89" s="3">
        <v>37.704999999999998</v>
      </c>
      <c r="H89" s="3">
        <v>814.77700000000004</v>
      </c>
      <c r="I89" s="3">
        <v>-170.39400000000001</v>
      </c>
      <c r="J89" s="3">
        <v>176.22200000000001</v>
      </c>
      <c r="K89" s="3">
        <v>396.803</v>
      </c>
      <c r="L89" s="3">
        <v>485.48899999999998</v>
      </c>
      <c r="M89" s="3">
        <v>191.751</v>
      </c>
      <c r="N89" s="3">
        <v>314.37099999999998</v>
      </c>
      <c r="O89" s="3">
        <v>241.65899999999999</v>
      </c>
      <c r="P89" s="3">
        <v>-22.373000000000001</v>
      </c>
      <c r="Q89" s="3">
        <v>9.8999999999999993E+37</v>
      </c>
      <c r="R89" s="3">
        <v>401.21499999999997</v>
      </c>
      <c r="S89" s="3">
        <v>9.8999999999999993E+37</v>
      </c>
      <c r="T89" s="3">
        <v>506.733</v>
      </c>
      <c r="U89" s="3">
        <v>1341.461</v>
      </c>
      <c r="V89" s="3">
        <v>9.8999999999999993E+37</v>
      </c>
      <c r="W89" s="3">
        <v>7.1980000000000004</v>
      </c>
      <c r="X89" s="3">
        <v>358.601</v>
      </c>
      <c r="Y89" s="3">
        <v>287.91899999999998</v>
      </c>
      <c r="Z89" s="3">
        <v>919.39200000000005</v>
      </c>
      <c r="AA89" s="3">
        <v>254.83199999999999</v>
      </c>
      <c r="AB89" s="3">
        <v>468.73099999999999</v>
      </c>
      <c r="AC89" s="3">
        <v>48.402000000000001</v>
      </c>
      <c r="AD89" s="3">
        <v>10.637</v>
      </c>
      <c r="AE89" s="3">
        <v>79.733999999999995</v>
      </c>
      <c r="AF89" s="3">
        <v>120.871</v>
      </c>
      <c r="AG89" s="3">
        <v>19.614999999999998</v>
      </c>
      <c r="AH89" s="3">
        <v>31.576000000000001</v>
      </c>
      <c r="AI89" s="3">
        <v>617.22</v>
      </c>
      <c r="AJ89" s="3">
        <v>9.8999999999999993E+37</v>
      </c>
      <c r="AK89" s="3">
        <v>310.49200000000002</v>
      </c>
      <c r="AL89" s="3">
        <v>445.70499999999998</v>
      </c>
      <c r="AM89" s="3">
        <v>448.61599999999999</v>
      </c>
      <c r="AN89" s="3">
        <v>939.58699999999999</v>
      </c>
      <c r="AO89" s="3">
        <v>645.17200000000003</v>
      </c>
    </row>
    <row r="90" spans="1:41" x14ac:dyDescent="0.3">
      <c r="A90" s="3">
        <v>89</v>
      </c>
      <c r="B90" s="51">
        <v>43264.701946875</v>
      </c>
      <c r="C90" s="3">
        <v>165.05544399999999</v>
      </c>
      <c r="D90" s="3">
        <v>162.697284</v>
      </c>
      <c r="E90" s="3">
        <v>217.74501699999999</v>
      </c>
      <c r="F90" s="3">
        <v>1120.4113299999999</v>
      </c>
      <c r="G90" s="3">
        <v>39.447000000000003</v>
      </c>
      <c r="H90" s="3">
        <v>1053.124</v>
      </c>
      <c r="I90" s="3">
        <v>9.8999999999999993E+37</v>
      </c>
      <c r="J90" s="3">
        <v>192.06100000000001</v>
      </c>
      <c r="K90" s="3">
        <v>83.552999999999997</v>
      </c>
      <c r="L90" s="3">
        <v>412.59100000000001</v>
      </c>
      <c r="M90" s="3">
        <v>262.916</v>
      </c>
      <c r="N90" s="3">
        <v>631.05700000000002</v>
      </c>
      <c r="O90" s="3">
        <v>374.31400000000002</v>
      </c>
      <c r="P90" s="3">
        <v>-47.395000000000003</v>
      </c>
      <c r="Q90" s="3">
        <v>9.8999999999999993E+37</v>
      </c>
      <c r="R90" s="3">
        <v>102.696</v>
      </c>
      <c r="S90" s="3">
        <v>9.8999999999999993E+37</v>
      </c>
      <c r="T90" s="3">
        <v>376.73099999999999</v>
      </c>
      <c r="U90" s="3">
        <v>9.8999999999999993E+37</v>
      </c>
      <c r="V90" s="3">
        <v>9.8999999999999993E+37</v>
      </c>
      <c r="W90" s="3">
        <v>231.30699999999999</v>
      </c>
      <c r="X90" s="3">
        <v>290.56299999999999</v>
      </c>
      <c r="Y90" s="3">
        <v>-20.109000000000002</v>
      </c>
      <c r="Z90" s="3">
        <v>745.30600000000004</v>
      </c>
      <c r="AA90" s="3">
        <v>615.66999999999996</v>
      </c>
      <c r="AB90" s="3">
        <v>568.42200000000003</v>
      </c>
      <c r="AC90" s="3">
        <v>50.145000000000003</v>
      </c>
      <c r="AD90" s="3">
        <v>-159.56200000000001</v>
      </c>
      <c r="AE90" s="3">
        <v>-82.722999999999999</v>
      </c>
      <c r="AF90" s="3">
        <v>100.16200000000001</v>
      </c>
      <c r="AG90" s="3">
        <v>19.588000000000001</v>
      </c>
      <c r="AH90" s="3">
        <v>31.565999999999999</v>
      </c>
      <c r="AI90" s="3">
        <v>630.45299999999997</v>
      </c>
      <c r="AJ90" s="3">
        <v>9.8999999999999993E+37</v>
      </c>
      <c r="AK90" s="3">
        <v>403.78199999999998</v>
      </c>
      <c r="AL90" s="3">
        <v>411.02800000000002</v>
      </c>
      <c r="AM90" s="3">
        <v>384.73700000000002</v>
      </c>
      <c r="AN90" s="3">
        <v>1055.5530000000001</v>
      </c>
      <c r="AO90" s="3">
        <v>619.90899999999999</v>
      </c>
    </row>
    <row r="91" spans="1:41" x14ac:dyDescent="0.3">
      <c r="A91" s="3">
        <v>90</v>
      </c>
      <c r="B91" s="51">
        <v>43264.702004861108</v>
      </c>
      <c r="C91" s="3">
        <v>164.836579</v>
      </c>
      <c r="D91" s="3">
        <v>162.748591</v>
      </c>
      <c r="E91" s="3">
        <v>217.77761000000001</v>
      </c>
      <c r="F91" s="3">
        <v>1782.0109500000001</v>
      </c>
      <c r="G91" s="3">
        <v>39.369999999999997</v>
      </c>
      <c r="H91" s="3">
        <v>9.8999999999999993E+37</v>
      </c>
      <c r="I91" s="3">
        <v>522.60500000000002</v>
      </c>
      <c r="J91" s="3">
        <v>153.98099999999999</v>
      </c>
      <c r="K91" s="3">
        <v>172.52699999999999</v>
      </c>
      <c r="L91" s="3">
        <v>9.8999999999999993E+37</v>
      </c>
      <c r="M91" s="3">
        <v>307.56900000000002</v>
      </c>
      <c r="N91" s="3">
        <v>204.459</v>
      </c>
      <c r="O91" s="3">
        <v>880.99800000000005</v>
      </c>
      <c r="P91" s="3">
        <v>-39.25</v>
      </c>
      <c r="Q91" s="3">
        <v>479.46100000000001</v>
      </c>
      <c r="R91" s="3">
        <v>-41.567999999999998</v>
      </c>
      <c r="S91" s="3">
        <v>9.8999999999999993E+37</v>
      </c>
      <c r="T91" s="3">
        <v>9.8999999999999993E+37</v>
      </c>
      <c r="U91" s="3">
        <v>1204.9670000000001</v>
      </c>
      <c r="V91" s="3">
        <v>9.8999999999999993E+37</v>
      </c>
      <c r="W91" s="3">
        <v>649.20699999999999</v>
      </c>
      <c r="X91" s="3">
        <v>900.322</v>
      </c>
      <c r="Y91" s="3">
        <v>-66.388000000000005</v>
      </c>
      <c r="Z91" s="3">
        <v>161.57400000000001</v>
      </c>
      <c r="AA91" s="3">
        <v>147.63900000000001</v>
      </c>
      <c r="AB91" s="3">
        <v>990.45699999999999</v>
      </c>
      <c r="AC91" s="3">
        <v>51.908000000000001</v>
      </c>
      <c r="AD91" s="3">
        <v>190.755</v>
      </c>
      <c r="AE91" s="3">
        <v>9.8999999999999993E+37</v>
      </c>
      <c r="AF91" s="3">
        <v>223.81899999999999</v>
      </c>
      <c r="AG91" s="3">
        <v>19.509</v>
      </c>
      <c r="AH91" s="3">
        <v>31.506</v>
      </c>
      <c r="AI91" s="3">
        <v>518.548</v>
      </c>
      <c r="AJ91" s="3">
        <v>9.8999999999999993E+37</v>
      </c>
      <c r="AK91" s="3">
        <v>225.834</v>
      </c>
      <c r="AL91" s="3">
        <v>530.63400000000001</v>
      </c>
      <c r="AM91" s="3">
        <v>247.52199999999999</v>
      </c>
      <c r="AN91" s="3">
        <v>1086.7550000000001</v>
      </c>
      <c r="AO91" s="3">
        <v>577.00599999999997</v>
      </c>
    </row>
    <row r="92" spans="1:41" x14ac:dyDescent="0.3">
      <c r="A92" s="3">
        <v>91</v>
      </c>
      <c r="B92" s="51">
        <v>43264.70206354167</v>
      </c>
      <c r="C92" s="3">
        <v>164.75358900000001</v>
      </c>
      <c r="D92" s="3">
        <v>162.55964900000001</v>
      </c>
      <c r="E92" s="3">
        <v>217.695312</v>
      </c>
      <c r="F92" s="3">
        <v>1946.2782</v>
      </c>
      <c r="G92" s="3">
        <v>40.930999999999997</v>
      </c>
      <c r="H92" s="3">
        <v>682.23400000000004</v>
      </c>
      <c r="I92" s="3">
        <v>45.198</v>
      </c>
      <c r="J92" s="3">
        <v>319.476</v>
      </c>
      <c r="K92" s="3">
        <v>327.21300000000002</v>
      </c>
      <c r="L92" s="3">
        <v>412.36500000000001</v>
      </c>
      <c r="M92" s="3">
        <v>100.861</v>
      </c>
      <c r="N92" s="3">
        <v>299.19099999999997</v>
      </c>
      <c r="O92" s="3">
        <v>454.06900000000002</v>
      </c>
      <c r="P92" s="3">
        <v>13.068</v>
      </c>
      <c r="Q92" s="3">
        <v>-80.503</v>
      </c>
      <c r="R92" s="3">
        <v>335.92399999999998</v>
      </c>
      <c r="S92" s="3">
        <v>9.8999999999999993E+37</v>
      </c>
      <c r="T92" s="3">
        <v>300.87200000000001</v>
      </c>
      <c r="U92" s="3">
        <v>1362.9870000000001</v>
      </c>
      <c r="V92" s="3">
        <v>9.8999999999999993E+37</v>
      </c>
      <c r="W92" s="3">
        <v>181.06100000000001</v>
      </c>
      <c r="X92" s="3">
        <v>475.149</v>
      </c>
      <c r="Y92" s="3">
        <v>238.37200000000001</v>
      </c>
      <c r="Z92" s="3">
        <v>689.10299999999995</v>
      </c>
      <c r="AA92" s="3">
        <v>281.012</v>
      </c>
      <c r="AB92" s="3">
        <v>501.69600000000003</v>
      </c>
      <c r="AC92" s="3">
        <v>53.884</v>
      </c>
      <c r="AD92" s="3">
        <v>37.618000000000002</v>
      </c>
      <c r="AE92" s="3">
        <v>-97.492000000000004</v>
      </c>
      <c r="AF92" s="3">
        <v>243.024</v>
      </c>
      <c r="AG92" s="3">
        <v>19.385000000000002</v>
      </c>
      <c r="AH92" s="3">
        <v>31.541</v>
      </c>
      <c r="AI92" s="3">
        <v>563.30899999999997</v>
      </c>
      <c r="AJ92" s="3">
        <v>9.8999999999999993E+37</v>
      </c>
      <c r="AK92" s="3">
        <v>370.976</v>
      </c>
      <c r="AL92" s="3">
        <v>279.99599999999998</v>
      </c>
      <c r="AM92" s="3">
        <v>367.137</v>
      </c>
      <c r="AN92" s="3">
        <v>856.26499999999999</v>
      </c>
      <c r="AO92" s="3">
        <v>597.56399999999996</v>
      </c>
    </row>
    <row r="93" spans="1:41" x14ac:dyDescent="0.3">
      <c r="A93" s="3">
        <v>92</v>
      </c>
      <c r="B93" s="51">
        <v>43264.702126157405</v>
      </c>
      <c r="C93" s="3">
        <v>164.74220199999999</v>
      </c>
      <c r="D93" s="3">
        <v>162.61909499999999</v>
      </c>
      <c r="E93" s="3">
        <v>217.768652</v>
      </c>
      <c r="F93" s="3">
        <v>1942.44633</v>
      </c>
      <c r="G93" s="3">
        <v>40.012</v>
      </c>
      <c r="H93" s="3">
        <v>9.8999999999999993E+37</v>
      </c>
      <c r="I93" s="3">
        <v>615.00900000000001</v>
      </c>
      <c r="J93" s="3">
        <v>415.911</v>
      </c>
      <c r="K93" s="3">
        <v>271.411</v>
      </c>
      <c r="L93" s="3">
        <v>-113.568</v>
      </c>
      <c r="M93" s="3">
        <v>171.67500000000001</v>
      </c>
      <c r="N93" s="3">
        <v>-49.944000000000003</v>
      </c>
      <c r="O93" s="3">
        <v>746.00099999999998</v>
      </c>
      <c r="P93" s="3">
        <v>39.491</v>
      </c>
      <c r="Q93" s="3">
        <v>536.173</v>
      </c>
      <c r="R93" s="3">
        <v>244.44200000000001</v>
      </c>
      <c r="S93" s="3">
        <v>9.8999999999999993E+37</v>
      </c>
      <c r="T93" s="3">
        <v>9.8999999999999993E+37</v>
      </c>
      <c r="U93" s="3">
        <v>1051.0640000000001</v>
      </c>
      <c r="V93" s="3">
        <v>9.8999999999999993E+37</v>
      </c>
      <c r="W93" s="3">
        <v>544.46400000000006</v>
      </c>
      <c r="X93" s="3">
        <v>999.61199999999997</v>
      </c>
      <c r="Y93" s="3">
        <v>87.566000000000003</v>
      </c>
      <c r="Z93" s="3">
        <v>117.833</v>
      </c>
      <c r="AA93" s="3">
        <v>-11.662000000000001</v>
      </c>
      <c r="AB93" s="3">
        <v>793.54600000000005</v>
      </c>
      <c r="AC93" s="3">
        <v>56.308</v>
      </c>
      <c r="AD93" s="3">
        <v>143.04400000000001</v>
      </c>
      <c r="AE93" s="3">
        <v>-146.13900000000001</v>
      </c>
      <c r="AF93" s="3">
        <v>124.136</v>
      </c>
      <c r="AG93" s="3">
        <v>19.456</v>
      </c>
      <c r="AH93" s="3">
        <v>31.558</v>
      </c>
      <c r="AI93" s="3">
        <v>555.55399999999997</v>
      </c>
      <c r="AJ93" s="3">
        <v>9.8999999999999993E+37</v>
      </c>
      <c r="AK93" s="3">
        <v>284.733</v>
      </c>
      <c r="AL93" s="3">
        <v>362.666</v>
      </c>
      <c r="AM93" s="3">
        <v>339.613</v>
      </c>
      <c r="AN93" s="3">
        <v>975.40800000000002</v>
      </c>
      <c r="AO93" s="3">
        <v>713.58500000000004</v>
      </c>
    </row>
    <row r="94" spans="1:41" x14ac:dyDescent="0.3">
      <c r="A94" s="3">
        <v>93</v>
      </c>
      <c r="B94" s="51">
        <v>43264.702190625001</v>
      </c>
      <c r="C94" s="3">
        <v>164.45660899999999</v>
      </c>
      <c r="D94" s="3">
        <v>162.277861</v>
      </c>
      <c r="E94" s="3">
        <v>217.70753199999999</v>
      </c>
      <c r="F94" s="3">
        <v>1712.0526199999999</v>
      </c>
      <c r="G94" s="3">
        <v>41.563000000000002</v>
      </c>
      <c r="H94" s="3">
        <v>1185.2260000000001</v>
      </c>
      <c r="I94" s="3">
        <v>442.351</v>
      </c>
      <c r="J94" s="3">
        <v>278.43</v>
      </c>
      <c r="K94" s="3">
        <v>58.154000000000003</v>
      </c>
      <c r="L94" s="3">
        <v>9.8999999999999993E+37</v>
      </c>
      <c r="M94" s="3">
        <v>226.47800000000001</v>
      </c>
      <c r="N94" s="3">
        <v>212.61</v>
      </c>
      <c r="O94" s="3">
        <v>896.97299999999996</v>
      </c>
      <c r="P94" s="3">
        <v>133.51599999999999</v>
      </c>
      <c r="Q94" s="3">
        <v>362.74099999999999</v>
      </c>
      <c r="R94" s="3">
        <v>170.68799999999999</v>
      </c>
      <c r="S94" s="3">
        <v>9.8999999999999993E+37</v>
      </c>
      <c r="T94" s="3">
        <v>9.8999999999999993E+37</v>
      </c>
      <c r="U94" s="3">
        <v>9.8999999999999993E+37</v>
      </c>
      <c r="V94" s="3">
        <v>9.8999999999999993E+37</v>
      </c>
      <c r="W94" s="3">
        <v>653.60599999999999</v>
      </c>
      <c r="X94" s="3">
        <v>875.12599999999998</v>
      </c>
      <c r="Y94" s="3">
        <v>-121.526</v>
      </c>
      <c r="Z94" s="3">
        <v>27.161999999999999</v>
      </c>
      <c r="AA94" s="3">
        <v>226.86699999999999</v>
      </c>
      <c r="AB94" s="3">
        <v>1043.2349999999999</v>
      </c>
      <c r="AC94" s="3">
        <v>59.048000000000002</v>
      </c>
      <c r="AD94" s="3">
        <v>279.745</v>
      </c>
      <c r="AE94" s="3">
        <v>101.489</v>
      </c>
      <c r="AF94" s="3">
        <v>40.192999999999998</v>
      </c>
      <c r="AG94" s="3">
        <v>19.463999999999999</v>
      </c>
      <c r="AH94" s="3">
        <v>31.513999999999999</v>
      </c>
      <c r="AI94" s="3">
        <v>467.98700000000002</v>
      </c>
      <c r="AJ94" s="3">
        <v>9.8999999999999993E+37</v>
      </c>
      <c r="AK94" s="3">
        <v>583.10699999999997</v>
      </c>
      <c r="AL94" s="3">
        <v>330.15100000000001</v>
      </c>
      <c r="AM94" s="3">
        <v>286.75599999999997</v>
      </c>
      <c r="AN94" s="3">
        <v>729.63699999999994</v>
      </c>
      <c r="AO94" s="3">
        <v>641.29600000000005</v>
      </c>
    </row>
    <row r="95" spans="1:41" x14ac:dyDescent="0.3">
      <c r="A95" s="3">
        <v>94</v>
      </c>
      <c r="B95" s="51">
        <v>43264.702248611109</v>
      </c>
      <c r="C95" s="3">
        <v>164.239372</v>
      </c>
      <c r="D95" s="3">
        <v>162.062049</v>
      </c>
      <c r="E95" s="3">
        <v>217.610568</v>
      </c>
      <c r="F95" s="3">
        <v>1394.6426899999999</v>
      </c>
      <c r="G95" s="3">
        <v>42.915999999999997</v>
      </c>
      <c r="H95" s="3">
        <v>9.8999999999999993E+37</v>
      </c>
      <c r="I95" s="3">
        <v>408.13799999999998</v>
      </c>
      <c r="J95" s="3">
        <v>174.4</v>
      </c>
      <c r="K95" s="3">
        <v>58.722000000000001</v>
      </c>
      <c r="L95" s="3">
        <v>9.8999999999999993E+37</v>
      </c>
      <c r="M95" s="3">
        <v>197.30600000000001</v>
      </c>
      <c r="N95" s="3">
        <v>342.78300000000002</v>
      </c>
      <c r="O95" s="3">
        <v>895.01900000000001</v>
      </c>
      <c r="P95" s="3">
        <v>260.84399999999999</v>
      </c>
      <c r="Q95" s="3">
        <v>341.95</v>
      </c>
      <c r="R95" s="3">
        <v>19.056000000000001</v>
      </c>
      <c r="S95" s="3">
        <v>9.8999999999999993E+37</v>
      </c>
      <c r="T95" s="3">
        <v>9.8999999999999993E+37</v>
      </c>
      <c r="U95" s="3">
        <v>9.8999999999999993E+37</v>
      </c>
      <c r="V95" s="3">
        <v>-122.755</v>
      </c>
      <c r="W95" s="3">
        <v>763.05399999999997</v>
      </c>
      <c r="X95" s="3">
        <v>882.86599999999999</v>
      </c>
      <c r="Y95" s="3">
        <v>9.8999999999999993E+37</v>
      </c>
      <c r="Z95" s="3">
        <v>-16.678000000000001</v>
      </c>
      <c r="AA95" s="3">
        <v>289.63299999999998</v>
      </c>
      <c r="AB95" s="3">
        <v>1055.163</v>
      </c>
      <c r="AC95" s="3">
        <v>61.843000000000004</v>
      </c>
      <c r="AD95" s="3">
        <v>-12.534000000000001</v>
      </c>
      <c r="AE95" s="3">
        <v>93.04</v>
      </c>
      <c r="AF95" s="3">
        <v>126.697</v>
      </c>
      <c r="AG95" s="3">
        <v>19.552</v>
      </c>
      <c r="AH95" s="3">
        <v>31.548999999999999</v>
      </c>
      <c r="AI95" s="3">
        <v>469.173</v>
      </c>
      <c r="AJ95" s="3">
        <v>9.8999999999999993E+37</v>
      </c>
      <c r="AK95" s="3">
        <v>556.91200000000003</v>
      </c>
      <c r="AL95" s="3">
        <v>335.50700000000001</v>
      </c>
      <c r="AM95" s="3">
        <v>242.75200000000001</v>
      </c>
      <c r="AN95" s="3">
        <v>671.00400000000002</v>
      </c>
      <c r="AO95" s="3">
        <v>757.09199999999998</v>
      </c>
    </row>
    <row r="96" spans="1:41" x14ac:dyDescent="0.3">
      <c r="A96" s="3">
        <v>95</v>
      </c>
      <c r="B96" s="51">
        <v>43264.702309259257</v>
      </c>
      <c r="C96" s="3">
        <v>164.217401</v>
      </c>
      <c r="D96" s="3">
        <v>162.00503699999999</v>
      </c>
      <c r="E96" s="3">
        <v>217.657827</v>
      </c>
      <c r="F96" s="3">
        <v>1410.4638199999999</v>
      </c>
      <c r="G96" s="3">
        <v>43.356999999999999</v>
      </c>
      <c r="H96" s="3">
        <v>9.8999999999999993E+37</v>
      </c>
      <c r="I96" s="3">
        <v>565.24199999999996</v>
      </c>
      <c r="J96" s="3">
        <v>276.56700000000001</v>
      </c>
      <c r="K96" s="3">
        <v>62.072000000000003</v>
      </c>
      <c r="L96" s="3">
        <v>9.8999999999999993E+37</v>
      </c>
      <c r="M96" s="3">
        <v>111.26900000000001</v>
      </c>
      <c r="N96" s="3">
        <v>380.06900000000002</v>
      </c>
      <c r="O96" s="3">
        <v>896.90899999999999</v>
      </c>
      <c r="P96" s="3">
        <v>51.716000000000001</v>
      </c>
      <c r="Q96" s="3">
        <v>387.41</v>
      </c>
      <c r="R96" s="3">
        <v>-25.876999999999999</v>
      </c>
      <c r="S96" s="3">
        <v>9.8999999999999993E+37</v>
      </c>
      <c r="T96" s="3">
        <v>9.8999999999999993E+37</v>
      </c>
      <c r="U96" s="3">
        <v>9.8999999999999993E+37</v>
      </c>
      <c r="V96" s="3">
        <v>9.8999999999999993E+37</v>
      </c>
      <c r="W96" s="3">
        <v>710.23400000000004</v>
      </c>
      <c r="X96" s="3">
        <v>944.28499999999997</v>
      </c>
      <c r="Y96" s="3">
        <v>9.8999999999999993E+37</v>
      </c>
      <c r="Z96" s="3">
        <v>-72.284999999999997</v>
      </c>
      <c r="AA96" s="3">
        <v>336.89100000000002</v>
      </c>
      <c r="AB96" s="3">
        <v>1060.8489999999999</v>
      </c>
      <c r="AC96" s="3">
        <v>65.337999999999994</v>
      </c>
      <c r="AD96" s="3">
        <v>160.98699999999999</v>
      </c>
      <c r="AE96" s="3">
        <v>-71.863</v>
      </c>
      <c r="AF96" s="3">
        <v>65.850999999999999</v>
      </c>
      <c r="AG96" s="3">
        <v>19.613</v>
      </c>
      <c r="AH96" s="3">
        <v>31.521000000000001</v>
      </c>
      <c r="AI96" s="3">
        <v>428.35700000000003</v>
      </c>
      <c r="AJ96" s="3">
        <v>9.8999999999999993E+37</v>
      </c>
      <c r="AK96" s="3">
        <v>623.08199999999999</v>
      </c>
      <c r="AL96" s="3">
        <v>392.69099999999997</v>
      </c>
      <c r="AM96" s="3">
        <v>220.846</v>
      </c>
      <c r="AN96" s="3">
        <v>697.98599999999999</v>
      </c>
      <c r="AO96" s="3">
        <v>655.41499999999996</v>
      </c>
    </row>
    <row r="97" spans="1:41" x14ac:dyDescent="0.3">
      <c r="A97" s="3">
        <v>96</v>
      </c>
      <c r="B97" s="51">
        <v>43264.70236851852</v>
      </c>
      <c r="C97" s="3">
        <v>164.19624400000001</v>
      </c>
      <c r="D97" s="3">
        <v>161.958619</v>
      </c>
      <c r="E97" s="3">
        <v>217.629311</v>
      </c>
      <c r="F97" s="3">
        <v>1075.7486699999999</v>
      </c>
      <c r="G97" s="3">
        <v>46.271000000000001</v>
      </c>
      <c r="H97" s="3">
        <v>9.8999999999999993E+37</v>
      </c>
      <c r="I97" s="3">
        <v>167.62299999999999</v>
      </c>
      <c r="J97" s="3">
        <v>283.61099999999999</v>
      </c>
      <c r="K97" s="3">
        <v>120.851</v>
      </c>
      <c r="L97" s="3">
        <v>242.74199999999999</v>
      </c>
      <c r="M97" s="3">
        <v>98.566000000000003</v>
      </c>
      <c r="N97" s="3">
        <v>455.97300000000001</v>
      </c>
      <c r="O97" s="3">
        <v>546.67899999999997</v>
      </c>
      <c r="P97" s="3">
        <v>145.524</v>
      </c>
      <c r="Q97" s="3">
        <v>14.68</v>
      </c>
      <c r="R97" s="3">
        <v>33.048000000000002</v>
      </c>
      <c r="S97" s="3">
        <v>9.8999999999999993E+37</v>
      </c>
      <c r="T97" s="3">
        <v>222.791</v>
      </c>
      <c r="U97" s="3">
        <v>9.8999999999999993E+37</v>
      </c>
      <c r="V97" s="3">
        <v>9.8999999999999993E+37</v>
      </c>
      <c r="W97" s="3">
        <v>368.45400000000001</v>
      </c>
      <c r="X97" s="3">
        <v>654.18499999999995</v>
      </c>
      <c r="Y97" s="3">
        <v>9.8999999999999993E+37</v>
      </c>
      <c r="Z97" s="3">
        <v>493.42700000000002</v>
      </c>
      <c r="AA97" s="3">
        <v>341.39600000000002</v>
      </c>
      <c r="AB97" s="3">
        <v>713.31100000000004</v>
      </c>
      <c r="AC97" s="3">
        <v>69.613</v>
      </c>
      <c r="AD97" s="3">
        <v>-193.256</v>
      </c>
      <c r="AE97" s="3">
        <v>102.926</v>
      </c>
      <c r="AF97" s="3">
        <v>34.241</v>
      </c>
      <c r="AG97" s="3">
        <v>19.879000000000001</v>
      </c>
      <c r="AH97" s="3">
        <v>31.609000000000002</v>
      </c>
      <c r="AI97" s="3">
        <v>634.45299999999997</v>
      </c>
      <c r="AJ97" s="3">
        <v>9.8999999999999993E+37</v>
      </c>
      <c r="AK97" s="3">
        <v>710.55700000000002</v>
      </c>
      <c r="AL97" s="3">
        <v>330.56599999999997</v>
      </c>
      <c r="AM97" s="3">
        <v>325.33600000000001</v>
      </c>
      <c r="AN97" s="3">
        <v>728.48199999999997</v>
      </c>
      <c r="AO97" s="3">
        <v>445.18400000000003</v>
      </c>
    </row>
    <row r="98" spans="1:41" x14ac:dyDescent="0.3">
      <c r="A98" s="3">
        <v>97</v>
      </c>
      <c r="B98" s="51">
        <v>43264.702427662036</v>
      </c>
      <c r="C98" s="3">
        <v>164.158815</v>
      </c>
      <c r="D98" s="3">
        <v>161.99037899999999</v>
      </c>
      <c r="E98" s="3">
        <v>217.584487</v>
      </c>
      <c r="F98" s="3">
        <v>1556.93217</v>
      </c>
      <c r="G98" s="3">
        <v>49.527000000000001</v>
      </c>
      <c r="H98" s="3">
        <v>9.8999999999999993E+37</v>
      </c>
      <c r="I98" s="3">
        <v>13.839</v>
      </c>
      <c r="J98" s="3">
        <v>319.36500000000001</v>
      </c>
      <c r="K98" s="3">
        <v>607.83900000000006</v>
      </c>
      <c r="L98" s="3">
        <v>564.68499999999995</v>
      </c>
      <c r="M98" s="3">
        <v>65.912999999999997</v>
      </c>
      <c r="N98" s="3">
        <v>265.7</v>
      </c>
      <c r="O98" s="3">
        <v>263.19400000000002</v>
      </c>
      <c r="P98" s="3">
        <v>64.408000000000001</v>
      </c>
      <c r="Q98" s="3">
        <v>-130.69499999999999</v>
      </c>
      <c r="R98" s="3">
        <v>501.65300000000002</v>
      </c>
      <c r="S98" s="3">
        <v>9.8999999999999993E+37</v>
      </c>
      <c r="T98" s="3">
        <v>451.09899999999999</v>
      </c>
      <c r="U98" s="3">
        <v>1317.6949999999999</v>
      </c>
      <c r="V98" s="3">
        <v>9.8999999999999993E+37</v>
      </c>
      <c r="W98" s="3">
        <v>-8.4269999999999996</v>
      </c>
      <c r="X98" s="3">
        <v>503.93299999999999</v>
      </c>
      <c r="Y98" s="3">
        <v>295.66500000000002</v>
      </c>
      <c r="Z98" s="3">
        <v>809.48299999999995</v>
      </c>
      <c r="AA98" s="3">
        <v>111.054</v>
      </c>
      <c r="AB98" s="3">
        <v>386.99799999999999</v>
      </c>
      <c r="AC98" s="3">
        <v>74.906000000000006</v>
      </c>
      <c r="AD98" s="3">
        <v>-46.283999999999999</v>
      </c>
      <c r="AE98" s="3">
        <v>85.260999999999996</v>
      </c>
      <c r="AF98" s="3">
        <v>-53.433999999999997</v>
      </c>
      <c r="AG98" s="3">
        <v>19.960999999999999</v>
      </c>
      <c r="AH98" s="3">
        <v>31.513999999999999</v>
      </c>
      <c r="AI98" s="3">
        <v>651.24800000000005</v>
      </c>
      <c r="AJ98" s="3">
        <v>9.8999999999999993E+37</v>
      </c>
      <c r="AK98" s="3">
        <v>645.44799999999998</v>
      </c>
      <c r="AL98" s="3">
        <v>335.72800000000001</v>
      </c>
      <c r="AM98" s="3">
        <v>477.21300000000002</v>
      </c>
      <c r="AN98" s="3">
        <v>695.13</v>
      </c>
      <c r="AO98" s="3">
        <v>467.75299999999999</v>
      </c>
    </row>
    <row r="99" spans="1:41" x14ac:dyDescent="0.3">
      <c r="A99" s="3">
        <v>98</v>
      </c>
      <c r="B99" s="51">
        <v>43264.702488194445</v>
      </c>
      <c r="C99" s="3">
        <v>164.13359800000001</v>
      </c>
      <c r="D99" s="3">
        <v>162.07100199999999</v>
      </c>
      <c r="E99" s="3">
        <v>217.56982199999999</v>
      </c>
      <c r="F99" s="3">
        <v>1405.9728700000001</v>
      </c>
      <c r="G99" s="3">
        <v>50.942999999999998</v>
      </c>
      <c r="H99" s="3">
        <v>1103.6010000000001</v>
      </c>
      <c r="I99" s="3">
        <v>-85.173000000000002</v>
      </c>
      <c r="J99" s="3">
        <v>274.81900000000002</v>
      </c>
      <c r="K99" s="3">
        <v>113.94199999999999</v>
      </c>
      <c r="L99" s="3">
        <v>346.76100000000002</v>
      </c>
      <c r="M99" s="3">
        <v>1.0409999999999999</v>
      </c>
      <c r="N99" s="3">
        <v>503.22300000000001</v>
      </c>
      <c r="O99" s="3">
        <v>567.09400000000005</v>
      </c>
      <c r="P99" s="3">
        <v>90.578999999999994</v>
      </c>
      <c r="Q99" s="3">
        <v>-147.874</v>
      </c>
      <c r="R99" s="3">
        <v>42.472000000000001</v>
      </c>
      <c r="S99" s="3">
        <v>9.8999999999999993E+37</v>
      </c>
      <c r="T99" s="3">
        <v>312.35199999999998</v>
      </c>
      <c r="U99" s="3">
        <v>9.8999999999999993E+37</v>
      </c>
      <c r="V99" s="3">
        <v>9.8999999999999993E+37</v>
      </c>
      <c r="W99" s="3">
        <v>362.392</v>
      </c>
      <c r="X99" s="3">
        <v>448.09500000000003</v>
      </c>
      <c r="Y99" s="3">
        <v>-124.357</v>
      </c>
      <c r="Z99" s="3">
        <v>645.13599999999997</v>
      </c>
      <c r="AA99" s="3">
        <v>460.32</v>
      </c>
      <c r="AB99" s="3">
        <v>706.23900000000003</v>
      </c>
      <c r="AC99" s="3">
        <v>82.328999999999994</v>
      </c>
      <c r="AD99" s="3">
        <v>-147.46299999999999</v>
      </c>
      <c r="AE99" s="3">
        <v>178.26499999999999</v>
      </c>
      <c r="AF99" s="3">
        <v>167.83600000000001</v>
      </c>
      <c r="AG99" s="3">
        <v>19.968</v>
      </c>
      <c r="AH99" s="3">
        <v>31.521000000000001</v>
      </c>
      <c r="AI99" s="3">
        <v>691.96600000000001</v>
      </c>
      <c r="AJ99" s="3">
        <v>9.8999999999999993E+37</v>
      </c>
      <c r="AK99" s="3">
        <v>625.96400000000006</v>
      </c>
      <c r="AL99" s="3">
        <v>241.989</v>
      </c>
      <c r="AM99" s="3">
        <v>480.37700000000001</v>
      </c>
      <c r="AN99" s="3">
        <v>741.38900000000001</v>
      </c>
      <c r="AO99" s="3">
        <v>401.63299999999998</v>
      </c>
    </row>
    <row r="100" spans="1:41" x14ac:dyDescent="0.3">
      <c r="A100" s="3">
        <v>99</v>
      </c>
      <c r="B100" s="51">
        <v>43264.702546643515</v>
      </c>
      <c r="C100" s="3">
        <v>164.035965</v>
      </c>
      <c r="D100" s="3">
        <v>161.960249</v>
      </c>
      <c r="E100" s="3">
        <v>217.50381999999999</v>
      </c>
      <c r="F100" s="3">
        <v>1707.93218</v>
      </c>
      <c r="G100" s="3">
        <v>52.652000000000001</v>
      </c>
      <c r="H100" s="3">
        <v>896.1</v>
      </c>
      <c r="I100" s="3">
        <v>10.377000000000001</v>
      </c>
      <c r="J100" s="3">
        <v>256.85599999999999</v>
      </c>
      <c r="K100" s="3">
        <v>541.36699999999996</v>
      </c>
      <c r="L100" s="3">
        <v>501.81700000000001</v>
      </c>
      <c r="M100" s="3">
        <v>18.698</v>
      </c>
      <c r="N100" s="3">
        <v>114.349</v>
      </c>
      <c r="O100" s="3">
        <v>221.57900000000001</v>
      </c>
      <c r="P100" s="3">
        <v>50.177</v>
      </c>
      <c r="Q100" s="3">
        <v>-48.648000000000003</v>
      </c>
      <c r="R100" s="3">
        <v>508.32600000000002</v>
      </c>
      <c r="S100" s="3">
        <v>9.8999999999999993E+37</v>
      </c>
      <c r="T100" s="3">
        <v>384.93700000000001</v>
      </c>
      <c r="U100" s="3">
        <v>1115.146</v>
      </c>
      <c r="V100" s="3">
        <v>-164.78</v>
      </c>
      <c r="W100" s="3">
        <v>-5.6790000000000003</v>
      </c>
      <c r="X100" s="3">
        <v>490.50299999999999</v>
      </c>
      <c r="Y100" s="3">
        <v>311.19799999999998</v>
      </c>
      <c r="Z100" s="3">
        <v>822.678</v>
      </c>
      <c r="AA100" s="3">
        <v>133.024</v>
      </c>
      <c r="AB100" s="3">
        <v>341.166</v>
      </c>
      <c r="AC100" s="3">
        <v>92.094999999999999</v>
      </c>
      <c r="AD100" s="3">
        <v>-154.80000000000001</v>
      </c>
      <c r="AE100" s="3">
        <v>184.76599999999999</v>
      </c>
      <c r="AF100" s="3">
        <v>164.55799999999999</v>
      </c>
      <c r="AG100" s="3">
        <v>20.010999999999999</v>
      </c>
      <c r="AH100" s="3">
        <v>31.529</v>
      </c>
      <c r="AI100" s="3">
        <v>587.74599999999998</v>
      </c>
      <c r="AJ100" s="3">
        <v>9.8999999999999993E+37</v>
      </c>
      <c r="AK100" s="3">
        <v>687.07799999999997</v>
      </c>
      <c r="AL100" s="3">
        <v>375.9</v>
      </c>
      <c r="AM100" s="3">
        <v>449.22300000000001</v>
      </c>
      <c r="AN100" s="3">
        <v>691.58399999999995</v>
      </c>
      <c r="AO100" s="3">
        <v>450.92899999999997</v>
      </c>
    </row>
    <row r="101" spans="1:41" x14ac:dyDescent="0.3">
      <c r="A101" s="3">
        <v>100</v>
      </c>
      <c r="B101" s="51">
        <v>43264.702609143518</v>
      </c>
      <c r="C101" s="3">
        <v>163.991209</v>
      </c>
      <c r="D101" s="3">
        <v>161.91137599999999</v>
      </c>
      <c r="E101" s="3">
        <v>217.429665</v>
      </c>
      <c r="F101" s="3">
        <v>2016.07214</v>
      </c>
      <c r="G101" s="3">
        <v>55.13</v>
      </c>
      <c r="H101" s="3">
        <v>486.28100000000001</v>
      </c>
      <c r="I101" s="3">
        <v>363.75700000000001</v>
      </c>
      <c r="J101" s="3">
        <v>209.75399999999999</v>
      </c>
      <c r="K101" s="3">
        <v>630.62</v>
      </c>
      <c r="L101" s="3">
        <v>216.226</v>
      </c>
      <c r="M101" s="3">
        <v>136.821</v>
      </c>
      <c r="N101" s="3">
        <v>-73.265000000000001</v>
      </c>
      <c r="O101" s="3">
        <v>123.84699999999999</v>
      </c>
      <c r="P101" s="3">
        <v>-65.016000000000005</v>
      </c>
      <c r="Q101" s="3">
        <v>366.28100000000001</v>
      </c>
      <c r="R101" s="3">
        <v>687.43499999999995</v>
      </c>
      <c r="S101" s="3">
        <v>9.8999999999999993E+37</v>
      </c>
      <c r="T101" s="3">
        <v>132.76400000000001</v>
      </c>
      <c r="U101" s="3">
        <v>990.37400000000002</v>
      </c>
      <c r="V101" s="3">
        <v>9.8999999999999993E+37</v>
      </c>
      <c r="W101" s="3">
        <v>-83.674999999999997</v>
      </c>
      <c r="X101" s="3">
        <v>786.45899999999995</v>
      </c>
      <c r="Y101" s="3">
        <v>510.46800000000002</v>
      </c>
      <c r="Z101" s="3">
        <v>569.89</v>
      </c>
      <c r="AA101" s="3">
        <v>-72.778999999999996</v>
      </c>
      <c r="AB101" s="3">
        <v>284.91300000000001</v>
      </c>
      <c r="AC101" s="3">
        <v>106.47</v>
      </c>
      <c r="AD101" s="3">
        <v>-99.09</v>
      </c>
      <c r="AE101" s="3">
        <v>19.143999999999998</v>
      </c>
      <c r="AF101" s="3">
        <v>92.834999999999994</v>
      </c>
      <c r="AG101" s="3">
        <v>19.925000000000001</v>
      </c>
      <c r="AH101" s="3">
        <v>31.478999999999999</v>
      </c>
      <c r="AI101" s="3">
        <v>540.55200000000002</v>
      </c>
      <c r="AJ101" s="3">
        <v>9.8999999999999993E+37</v>
      </c>
      <c r="AK101" s="3">
        <v>471.56299999999999</v>
      </c>
      <c r="AL101" s="3">
        <v>340.98099999999999</v>
      </c>
      <c r="AM101" s="3">
        <v>379.48700000000002</v>
      </c>
      <c r="AN101" s="3">
        <v>559.84799999999996</v>
      </c>
      <c r="AO101" s="3">
        <v>464.89400000000001</v>
      </c>
    </row>
    <row r="102" spans="1:41" x14ac:dyDescent="0.3">
      <c r="A102" s="3">
        <v>101</v>
      </c>
      <c r="B102" s="51">
        <v>43264.702667129626</v>
      </c>
      <c r="C102" s="3">
        <v>163.963549</v>
      </c>
      <c r="D102" s="3">
        <v>161.933368</v>
      </c>
      <c r="E102" s="3">
        <v>217.39462599999999</v>
      </c>
      <c r="F102" s="3">
        <v>1505.14273</v>
      </c>
      <c r="G102" s="3">
        <v>58.935000000000002</v>
      </c>
      <c r="H102" s="3">
        <v>292.22300000000001</v>
      </c>
      <c r="I102" s="3">
        <v>9.2330000000000005</v>
      </c>
      <c r="J102" s="3">
        <v>130.30600000000001</v>
      </c>
      <c r="K102" s="3">
        <v>339.322</v>
      </c>
      <c r="L102" s="3">
        <v>485.68700000000001</v>
      </c>
      <c r="M102" s="3">
        <v>188.352</v>
      </c>
      <c r="N102" s="3">
        <v>187.99600000000001</v>
      </c>
      <c r="O102" s="3">
        <v>5.4779999999999998</v>
      </c>
      <c r="P102" s="3">
        <v>170.34</v>
      </c>
      <c r="Q102" s="3">
        <v>-26.443000000000001</v>
      </c>
      <c r="R102" s="3">
        <v>525.54100000000005</v>
      </c>
      <c r="S102" s="3">
        <v>9.8999999999999993E+37</v>
      </c>
      <c r="T102" s="3">
        <v>428.96</v>
      </c>
      <c r="U102" s="3">
        <v>1330.5830000000001</v>
      </c>
      <c r="V102" s="3">
        <v>9.8999999999999993E+37</v>
      </c>
      <c r="W102" s="3">
        <v>-172.79499999999999</v>
      </c>
      <c r="X102" s="3">
        <v>461.67399999999998</v>
      </c>
      <c r="Y102" s="3">
        <v>396.22800000000001</v>
      </c>
      <c r="Z102" s="3">
        <v>795.38099999999997</v>
      </c>
      <c r="AA102" s="3">
        <v>257.94499999999999</v>
      </c>
      <c r="AB102" s="3">
        <v>210.417</v>
      </c>
      <c r="AC102" s="3">
        <v>124.90300000000001</v>
      </c>
      <c r="AD102" s="3">
        <v>-42.466999999999999</v>
      </c>
      <c r="AE102" s="3">
        <v>261.86099999999999</v>
      </c>
      <c r="AF102" s="3">
        <v>52.679000000000002</v>
      </c>
      <c r="AG102" s="3">
        <v>19.984999999999999</v>
      </c>
      <c r="AH102" s="3">
        <v>31.433</v>
      </c>
      <c r="AI102" s="3">
        <v>648.73299999999995</v>
      </c>
      <c r="AJ102" s="3">
        <v>9.8999999999999993E+37</v>
      </c>
      <c r="AK102" s="3">
        <v>630.94600000000003</v>
      </c>
      <c r="AL102" s="3">
        <v>372.85</v>
      </c>
      <c r="AM102" s="3">
        <v>606.39</v>
      </c>
      <c r="AN102" s="3">
        <v>614.99</v>
      </c>
      <c r="AO102" s="3">
        <v>660.755</v>
      </c>
    </row>
    <row r="103" spans="1:41" x14ac:dyDescent="0.3">
      <c r="A103" s="3">
        <v>102</v>
      </c>
      <c r="B103" s="51">
        <v>43264.702727083335</v>
      </c>
      <c r="C103" s="3">
        <v>163.90170699999999</v>
      </c>
      <c r="D103" s="3">
        <v>161.956174</v>
      </c>
      <c r="E103" s="3">
        <v>217.35714100000001</v>
      </c>
      <c r="F103" s="3">
        <v>1545.8076000000001</v>
      </c>
      <c r="G103" s="3">
        <v>58.866</v>
      </c>
      <c r="H103" s="3">
        <v>1175.5650000000001</v>
      </c>
      <c r="I103" s="3">
        <v>36.973999999999997</v>
      </c>
      <c r="J103" s="3">
        <v>87.769000000000005</v>
      </c>
      <c r="K103" s="3">
        <v>525.74099999999999</v>
      </c>
      <c r="L103" s="3">
        <v>482.93200000000002</v>
      </c>
      <c r="M103" s="3">
        <v>156.33199999999999</v>
      </c>
      <c r="N103" s="3">
        <v>150.98699999999999</v>
      </c>
      <c r="O103" s="3">
        <v>105.63200000000001</v>
      </c>
      <c r="P103" s="3">
        <v>232.72200000000001</v>
      </c>
      <c r="Q103" s="3">
        <v>-22.991</v>
      </c>
      <c r="R103" s="3">
        <v>477.18599999999998</v>
      </c>
      <c r="S103" s="3">
        <v>9.8999999999999993E+37</v>
      </c>
      <c r="T103" s="3">
        <v>440.28100000000001</v>
      </c>
      <c r="U103" s="3">
        <v>1250.6679999999999</v>
      </c>
      <c r="V103" s="3">
        <v>14.645</v>
      </c>
      <c r="W103" s="3">
        <v>-75.516000000000005</v>
      </c>
      <c r="X103" s="3">
        <v>453.49799999999999</v>
      </c>
      <c r="Y103" s="3">
        <v>335.12299999999999</v>
      </c>
      <c r="Z103" s="3">
        <v>970.24599999999998</v>
      </c>
      <c r="AA103" s="3">
        <v>250.66900000000001</v>
      </c>
      <c r="AB103" s="3">
        <v>337.07799999999997</v>
      </c>
      <c r="AC103" s="3">
        <v>151.78399999999999</v>
      </c>
      <c r="AD103" s="3">
        <v>19.613</v>
      </c>
      <c r="AE103" s="3">
        <v>77.254000000000005</v>
      </c>
      <c r="AF103" s="3">
        <v>-79.316000000000003</v>
      </c>
      <c r="AG103" s="3">
        <v>19.95</v>
      </c>
      <c r="AH103" s="3">
        <v>31.486000000000001</v>
      </c>
      <c r="AI103" s="3">
        <v>547.58000000000004</v>
      </c>
      <c r="AJ103" s="3">
        <v>9.8999999999999993E+37</v>
      </c>
      <c r="AK103" s="3">
        <v>482.68099999999998</v>
      </c>
      <c r="AL103" s="3">
        <v>385.65499999999997</v>
      </c>
      <c r="AM103" s="3">
        <v>624.55600000000004</v>
      </c>
      <c r="AN103" s="3">
        <v>867.87800000000004</v>
      </c>
      <c r="AO103" s="3">
        <v>813.45399999999995</v>
      </c>
    </row>
    <row r="104" spans="1:41" x14ac:dyDescent="0.3">
      <c r="A104" s="3">
        <v>103</v>
      </c>
      <c r="B104" s="51">
        <v>43264.702785185182</v>
      </c>
      <c r="C104" s="3">
        <v>163.82930099999999</v>
      </c>
      <c r="D104" s="3">
        <v>161.929293</v>
      </c>
      <c r="E104" s="3">
        <v>217.359587</v>
      </c>
      <c r="F104" s="3">
        <v>2174.48956</v>
      </c>
      <c r="G104" s="3">
        <v>60.31</v>
      </c>
      <c r="H104" s="3">
        <v>1103.1310000000001</v>
      </c>
      <c r="I104" s="3">
        <v>560.12099999999998</v>
      </c>
      <c r="J104" s="3">
        <v>61.029000000000003</v>
      </c>
      <c r="K104" s="3">
        <v>434.94</v>
      </c>
      <c r="L104" s="3">
        <v>-43.831000000000003</v>
      </c>
      <c r="M104" s="3">
        <v>250.40600000000001</v>
      </c>
      <c r="N104" s="3">
        <v>9.8999999999999993E+37</v>
      </c>
      <c r="O104" s="3">
        <v>500.363</v>
      </c>
      <c r="P104" s="3">
        <v>167.99600000000001</v>
      </c>
      <c r="Q104" s="3">
        <v>536.67100000000005</v>
      </c>
      <c r="R104" s="3">
        <v>458.899</v>
      </c>
      <c r="S104" s="3">
        <v>9.8999999999999993E+37</v>
      </c>
      <c r="T104" s="3">
        <v>-65.709999999999994</v>
      </c>
      <c r="U104" s="3">
        <v>912.24199999999996</v>
      </c>
      <c r="V104" s="3">
        <v>-46.335999999999999</v>
      </c>
      <c r="W104" s="3">
        <v>288.93299999999999</v>
      </c>
      <c r="X104" s="3">
        <v>938.43600000000004</v>
      </c>
      <c r="Y104" s="3">
        <v>208.41300000000001</v>
      </c>
      <c r="Z104" s="3">
        <v>137.91900000000001</v>
      </c>
      <c r="AA104" s="3">
        <v>-87.489000000000004</v>
      </c>
      <c r="AB104" s="3">
        <v>712.66499999999996</v>
      </c>
      <c r="AC104" s="3">
        <v>186.911</v>
      </c>
      <c r="AD104" s="3">
        <v>178.63900000000001</v>
      </c>
      <c r="AE104" s="3">
        <v>61.113999999999997</v>
      </c>
      <c r="AF104" s="3">
        <v>49.292999999999999</v>
      </c>
      <c r="AG104" s="3">
        <v>20.074000000000002</v>
      </c>
      <c r="AH104" s="3">
        <v>31.451000000000001</v>
      </c>
      <c r="AI104" s="3">
        <v>252.34899999999999</v>
      </c>
      <c r="AJ104" s="3">
        <v>9.8999999999999993E+37</v>
      </c>
      <c r="AK104" s="3">
        <v>489.97800000000001</v>
      </c>
      <c r="AL104" s="3">
        <v>396.41300000000001</v>
      </c>
      <c r="AM104" s="3">
        <v>332.81</v>
      </c>
      <c r="AN104" s="3">
        <v>802.86800000000005</v>
      </c>
      <c r="AO104" s="3">
        <v>716.32500000000005</v>
      </c>
    </row>
    <row r="105" spans="1:41" x14ac:dyDescent="0.3">
      <c r="A105" s="3">
        <v>104</v>
      </c>
      <c r="B105" s="51">
        <v>43264.702844212959</v>
      </c>
      <c r="C105" s="3">
        <v>163.77152899999999</v>
      </c>
      <c r="D105" s="3">
        <v>162.03190799999999</v>
      </c>
      <c r="E105" s="3">
        <v>217.27810400000001</v>
      </c>
      <c r="F105" s="3">
        <v>1482.3587</v>
      </c>
      <c r="G105" s="3">
        <v>60.097000000000001</v>
      </c>
      <c r="H105" s="3">
        <v>322.70499999999998</v>
      </c>
      <c r="I105" s="3">
        <v>-4.4109999999999996</v>
      </c>
      <c r="J105" s="3">
        <v>-87.742000000000004</v>
      </c>
      <c r="K105" s="3">
        <v>359.35399999999998</v>
      </c>
      <c r="L105" s="3">
        <v>342.64699999999999</v>
      </c>
      <c r="M105" s="3">
        <v>170.191</v>
      </c>
      <c r="N105" s="3">
        <v>243.61</v>
      </c>
      <c r="O105" s="3">
        <v>202.178</v>
      </c>
      <c r="P105" s="3">
        <v>174.02699999999999</v>
      </c>
      <c r="Q105" s="3">
        <v>-21.786999999999999</v>
      </c>
      <c r="R105" s="3">
        <v>496.26400000000001</v>
      </c>
      <c r="S105" s="3">
        <v>9.8999999999999993E+37</v>
      </c>
      <c r="T105" s="3">
        <v>333.654</v>
      </c>
      <c r="U105" s="3">
        <v>9.8999999999999993E+37</v>
      </c>
      <c r="V105" s="3">
        <v>-57.945</v>
      </c>
      <c r="W105" s="3">
        <v>-15.193</v>
      </c>
      <c r="X105" s="3">
        <v>518.82299999999998</v>
      </c>
      <c r="Y105" s="3">
        <v>181.727</v>
      </c>
      <c r="Z105" s="3">
        <v>554.11099999999999</v>
      </c>
      <c r="AA105" s="3">
        <v>240.333</v>
      </c>
      <c r="AB105" s="3">
        <v>419.041</v>
      </c>
      <c r="AC105" s="3">
        <v>232.45099999999999</v>
      </c>
      <c r="AD105" s="3">
        <v>-126.857</v>
      </c>
      <c r="AE105" s="3">
        <v>-90.659000000000006</v>
      </c>
      <c r="AF105" s="3">
        <v>-113.95</v>
      </c>
      <c r="AG105" s="3">
        <v>20.067</v>
      </c>
      <c r="AH105" s="3">
        <v>31.460999999999999</v>
      </c>
      <c r="AI105" s="3">
        <v>319.38200000000001</v>
      </c>
      <c r="AJ105" s="3">
        <v>9.8999999999999993E+37</v>
      </c>
      <c r="AK105" s="3">
        <v>534.82899999999995</v>
      </c>
      <c r="AL105" s="3">
        <v>412.44</v>
      </c>
      <c r="AM105" s="3">
        <v>377.88099999999997</v>
      </c>
      <c r="AN105" s="3">
        <v>736.60900000000004</v>
      </c>
      <c r="AO105" s="3">
        <v>811.952</v>
      </c>
    </row>
    <row r="106" spans="1:41" x14ac:dyDescent="0.3">
      <c r="A106" s="3">
        <v>105</v>
      </c>
      <c r="B106" s="51">
        <v>43264.702906481485</v>
      </c>
      <c r="C106" s="3">
        <v>163.68202700000001</v>
      </c>
      <c r="D106" s="3">
        <v>162.027029</v>
      </c>
      <c r="E106" s="3">
        <v>217.261808</v>
      </c>
      <c r="F106" s="3">
        <v>890.79882999999995</v>
      </c>
      <c r="G106" s="3">
        <v>58.79</v>
      </c>
      <c r="H106" s="3">
        <v>9.8999999999999993E+37</v>
      </c>
      <c r="I106" s="3">
        <v>1.1950000000000001</v>
      </c>
      <c r="J106" s="3">
        <v>14.904</v>
      </c>
      <c r="K106" s="3">
        <v>243.75</v>
      </c>
      <c r="L106" s="3">
        <v>302.11399999999998</v>
      </c>
      <c r="M106" s="3">
        <v>-5.4930000000000003</v>
      </c>
      <c r="N106" s="3">
        <v>453.25700000000001</v>
      </c>
      <c r="O106" s="3">
        <v>300.70800000000003</v>
      </c>
      <c r="P106" s="3">
        <v>79.263999999999996</v>
      </c>
      <c r="Q106" s="3">
        <v>-48.725000000000001</v>
      </c>
      <c r="R106" s="3">
        <v>190.39</v>
      </c>
      <c r="S106" s="3">
        <v>9.8999999999999993E+37</v>
      </c>
      <c r="T106" s="3">
        <v>306.29500000000002</v>
      </c>
      <c r="U106" s="3">
        <v>9.8999999999999993E+37</v>
      </c>
      <c r="V106" s="3">
        <v>9.8999999999999993E+37</v>
      </c>
      <c r="W106" s="3">
        <v>161.369</v>
      </c>
      <c r="X106" s="3">
        <v>447.43599999999998</v>
      </c>
      <c r="Y106" s="3">
        <v>1.034</v>
      </c>
      <c r="Z106" s="3">
        <v>612.423</v>
      </c>
      <c r="AA106" s="3">
        <v>442.61900000000003</v>
      </c>
      <c r="AB106" s="3">
        <v>525.43399999999997</v>
      </c>
      <c r="AC106" s="3">
        <v>288.97800000000001</v>
      </c>
      <c r="AD106" s="3">
        <v>74.495999999999995</v>
      </c>
      <c r="AE106" s="3">
        <v>-5.9509999999999996</v>
      </c>
      <c r="AF106" s="3">
        <v>-88.099000000000004</v>
      </c>
      <c r="AG106" s="3">
        <v>20.048999999999999</v>
      </c>
      <c r="AH106" s="3">
        <v>31.443999999999999</v>
      </c>
      <c r="AI106" s="3">
        <v>306.87599999999998</v>
      </c>
      <c r="AJ106" s="3">
        <v>9.8999999999999993E+37</v>
      </c>
      <c r="AK106" s="3">
        <v>560.03099999999995</v>
      </c>
      <c r="AL106" s="3">
        <v>438.58300000000003</v>
      </c>
      <c r="AM106" s="3">
        <v>331.30799999999999</v>
      </c>
      <c r="AN106" s="3">
        <v>705.99400000000003</v>
      </c>
      <c r="AO106" s="3">
        <v>786.89099999999996</v>
      </c>
    </row>
    <row r="107" spans="1:41" x14ac:dyDescent="0.3">
      <c r="A107" s="3">
        <v>106</v>
      </c>
      <c r="B107" s="51">
        <v>43264.702965393517</v>
      </c>
      <c r="C107" s="3">
        <v>163.712129</v>
      </c>
      <c r="D107" s="3">
        <v>162.07181700000001</v>
      </c>
      <c r="E107" s="3">
        <v>217.23003</v>
      </c>
      <c r="F107" s="3">
        <v>1255.0547999999999</v>
      </c>
      <c r="G107" s="3">
        <v>59.552999999999997</v>
      </c>
      <c r="H107" s="3">
        <v>9.8999999999999993E+37</v>
      </c>
      <c r="I107" s="3">
        <v>265.13299999999998</v>
      </c>
      <c r="J107" s="3">
        <v>162.52699999999999</v>
      </c>
      <c r="K107" s="3">
        <v>32.451000000000001</v>
      </c>
      <c r="L107" s="3">
        <v>9.8999999999999993E+37</v>
      </c>
      <c r="M107" s="3">
        <v>208.005</v>
      </c>
      <c r="N107" s="3">
        <v>388.37099999999998</v>
      </c>
      <c r="O107" s="3">
        <v>778.18899999999996</v>
      </c>
      <c r="P107" s="3">
        <v>204.45599999999999</v>
      </c>
      <c r="Q107" s="3">
        <v>311.60000000000002</v>
      </c>
      <c r="R107" s="3">
        <v>-115.893</v>
      </c>
      <c r="S107" s="3">
        <v>9.8999999999999993E+37</v>
      </c>
      <c r="T107" s="3">
        <v>-160.97200000000001</v>
      </c>
      <c r="U107" s="3">
        <v>9.8999999999999993E+37</v>
      </c>
      <c r="V107" s="3">
        <v>9.8999999999999993E+37</v>
      </c>
      <c r="W107" s="3">
        <v>702.38</v>
      </c>
      <c r="X107" s="3">
        <v>692.06799999999998</v>
      </c>
      <c r="Y107" s="3">
        <v>9.8999999999999993E+37</v>
      </c>
      <c r="Z107" s="3">
        <v>90.938999999999993</v>
      </c>
      <c r="AA107" s="3">
        <v>414.61399999999998</v>
      </c>
      <c r="AB107" s="3">
        <v>976.07600000000002</v>
      </c>
      <c r="AC107" s="3">
        <v>347.745</v>
      </c>
      <c r="AD107" s="3">
        <v>132.45599999999999</v>
      </c>
      <c r="AE107" s="3">
        <v>-66.453000000000003</v>
      </c>
      <c r="AF107" s="3">
        <v>31.135000000000002</v>
      </c>
      <c r="AG107" s="3">
        <v>20.091999999999999</v>
      </c>
      <c r="AH107" s="3">
        <v>31.451000000000001</v>
      </c>
      <c r="AI107" s="3">
        <v>289.31200000000001</v>
      </c>
      <c r="AJ107" s="3">
        <v>9.8999999999999993E+37</v>
      </c>
      <c r="AK107" s="3">
        <v>517.97799999999995</v>
      </c>
      <c r="AL107" s="3">
        <v>465.16800000000001</v>
      </c>
      <c r="AM107" s="3">
        <v>356.05799999999999</v>
      </c>
      <c r="AN107" s="3">
        <v>939.01</v>
      </c>
      <c r="AO107" s="3">
        <v>682.553</v>
      </c>
    </row>
    <row r="108" spans="1:41" x14ac:dyDescent="0.3">
      <c r="A108" s="3">
        <v>107</v>
      </c>
      <c r="B108" s="51">
        <v>43264.703023495371</v>
      </c>
      <c r="C108" s="3">
        <v>163.68365600000001</v>
      </c>
      <c r="D108" s="3">
        <v>162.11660499999999</v>
      </c>
      <c r="E108" s="3">
        <v>217.15750600000001</v>
      </c>
      <c r="F108" s="3">
        <v>1534.0656899999999</v>
      </c>
      <c r="G108" s="3">
        <v>61.542000000000002</v>
      </c>
      <c r="H108" s="3">
        <v>9.8999999999999993E+37</v>
      </c>
      <c r="I108" s="3">
        <v>646.83399999999995</v>
      </c>
      <c r="J108" s="3">
        <v>-115.768</v>
      </c>
      <c r="K108" s="3">
        <v>147.07300000000001</v>
      </c>
      <c r="L108" s="3">
        <v>9.8999999999999993E+37</v>
      </c>
      <c r="M108" s="3">
        <v>27.940999999999999</v>
      </c>
      <c r="N108" s="3">
        <v>195.03800000000001</v>
      </c>
      <c r="O108" s="3">
        <v>865.94100000000003</v>
      </c>
      <c r="P108" s="3">
        <v>45.091000000000001</v>
      </c>
      <c r="Q108" s="3">
        <v>627.85799999999995</v>
      </c>
      <c r="R108" s="3">
        <v>-33.398000000000003</v>
      </c>
      <c r="S108" s="3">
        <v>9.8999999999999993E+37</v>
      </c>
      <c r="T108" s="3">
        <v>9.8999999999999993E+37</v>
      </c>
      <c r="U108" s="3">
        <v>1272.7670000000001</v>
      </c>
      <c r="V108" s="3">
        <v>9.8999999999999993E+37</v>
      </c>
      <c r="W108" s="3">
        <v>770.03499999999997</v>
      </c>
      <c r="X108" s="3">
        <v>1100.9870000000001</v>
      </c>
      <c r="Y108" s="3">
        <v>9.8999999999999993E+37</v>
      </c>
      <c r="Z108" s="3">
        <v>-145.52699999999999</v>
      </c>
      <c r="AA108" s="3">
        <v>194.87799999999999</v>
      </c>
      <c r="AB108" s="3">
        <v>1057.75</v>
      </c>
      <c r="AC108" s="3">
        <v>406.447</v>
      </c>
      <c r="AD108" s="3">
        <v>394.12299999999999</v>
      </c>
      <c r="AE108" s="3">
        <v>-66.742000000000004</v>
      </c>
      <c r="AF108" s="3">
        <v>32.31</v>
      </c>
      <c r="AG108" s="3">
        <v>20.056000000000001</v>
      </c>
      <c r="AH108" s="3">
        <v>31.433</v>
      </c>
      <c r="AI108" s="3">
        <v>261.75599999999997</v>
      </c>
      <c r="AJ108" s="3">
        <v>9.8999999999999993E+37</v>
      </c>
      <c r="AK108" s="3">
        <v>454.38400000000001</v>
      </c>
      <c r="AL108" s="3">
        <v>468.67899999999997</v>
      </c>
      <c r="AM108" s="3">
        <v>311.56599999999997</v>
      </c>
      <c r="AN108" s="3">
        <v>969.95699999999999</v>
      </c>
      <c r="AO108" s="3">
        <v>676.19200000000001</v>
      </c>
    </row>
    <row r="109" spans="1:41" x14ac:dyDescent="0.3">
      <c r="A109" s="3">
        <v>108</v>
      </c>
      <c r="B109" s="51">
        <v>43264.703085416666</v>
      </c>
      <c r="C109" s="3">
        <v>163.69585699999999</v>
      </c>
      <c r="D109" s="3">
        <v>162.186645</v>
      </c>
      <c r="E109" s="3">
        <v>217.05157299999999</v>
      </c>
      <c r="F109" s="3">
        <v>1322.8297500000001</v>
      </c>
      <c r="G109" s="3">
        <v>63.314</v>
      </c>
      <c r="H109" s="3">
        <v>1141.2329999999999</v>
      </c>
      <c r="I109" s="3">
        <v>298.01499999999999</v>
      </c>
      <c r="J109" s="3">
        <v>-36.662999999999997</v>
      </c>
      <c r="K109" s="3">
        <v>-17.356999999999999</v>
      </c>
      <c r="L109" s="3">
        <v>57.398000000000003</v>
      </c>
      <c r="M109" s="3">
        <v>65.843999999999994</v>
      </c>
      <c r="N109" s="3">
        <v>307.91899999999998</v>
      </c>
      <c r="O109" s="3">
        <v>743.37</v>
      </c>
      <c r="P109" s="3">
        <v>91.275000000000006</v>
      </c>
      <c r="Q109" s="3">
        <v>214.154</v>
      </c>
      <c r="R109" s="3">
        <v>-17.669</v>
      </c>
      <c r="S109" s="3">
        <v>9.8999999999999993E+37</v>
      </c>
      <c r="T109" s="3">
        <v>26.512</v>
      </c>
      <c r="U109" s="3">
        <v>9.8999999999999993E+37</v>
      </c>
      <c r="V109" s="3">
        <v>9.8999999999999993E+37</v>
      </c>
      <c r="W109" s="3">
        <v>615.73699999999997</v>
      </c>
      <c r="X109" s="3">
        <v>771.61400000000003</v>
      </c>
      <c r="Y109" s="3">
        <v>9.8999999999999993E+37</v>
      </c>
      <c r="Z109" s="3">
        <v>321.137</v>
      </c>
      <c r="AA109" s="3">
        <v>272.71800000000002</v>
      </c>
      <c r="AB109" s="3">
        <v>907.51099999999997</v>
      </c>
      <c r="AC109" s="3">
        <v>462.57</v>
      </c>
      <c r="AD109" s="3">
        <v>391.94200000000001</v>
      </c>
      <c r="AE109" s="3">
        <v>15.738</v>
      </c>
      <c r="AF109" s="3">
        <v>64.75</v>
      </c>
      <c r="AG109" s="3">
        <v>19.960999999999999</v>
      </c>
      <c r="AH109" s="3">
        <v>31.443999999999999</v>
      </c>
      <c r="AI109" s="3">
        <v>275.40100000000001</v>
      </c>
      <c r="AJ109" s="3">
        <v>9.8999999999999993E+37</v>
      </c>
      <c r="AK109" s="3">
        <v>339.02600000000001</v>
      </c>
      <c r="AL109" s="3">
        <v>438.76799999999997</v>
      </c>
      <c r="AM109" s="3">
        <v>296.95100000000002</v>
      </c>
      <c r="AN109" s="3">
        <v>929.34299999999996</v>
      </c>
      <c r="AO109" s="3">
        <v>637.13099999999997</v>
      </c>
    </row>
    <row r="110" spans="1:41" x14ac:dyDescent="0.3">
      <c r="A110" s="3">
        <v>109</v>
      </c>
      <c r="B110" s="51">
        <v>43264.703143287035</v>
      </c>
      <c r="C110" s="3">
        <v>163.63565299999999</v>
      </c>
      <c r="D110" s="3">
        <v>161.780261</v>
      </c>
      <c r="E110" s="3">
        <v>217.04179999999999</v>
      </c>
      <c r="F110" s="3">
        <v>1544.3245300000001</v>
      </c>
      <c r="G110" s="3">
        <v>64.465999999999994</v>
      </c>
      <c r="H110" s="3">
        <v>9.8999999999999993E+37</v>
      </c>
      <c r="I110" s="3">
        <v>650.49900000000002</v>
      </c>
      <c r="J110" s="3">
        <v>22.974</v>
      </c>
      <c r="K110" s="3">
        <v>159.71299999999999</v>
      </c>
      <c r="L110" s="3">
        <v>9.8999999999999993E+37</v>
      </c>
      <c r="M110" s="3">
        <v>27.905999999999999</v>
      </c>
      <c r="N110" s="3">
        <v>22.413</v>
      </c>
      <c r="O110" s="3">
        <v>805.16200000000003</v>
      </c>
      <c r="P110" s="3">
        <v>223.816</v>
      </c>
      <c r="Q110" s="3">
        <v>606.95899999999995</v>
      </c>
      <c r="R110" s="3">
        <v>61.387999999999998</v>
      </c>
      <c r="S110" s="3">
        <v>9.8999999999999993E+37</v>
      </c>
      <c r="T110" s="3">
        <v>9.8999999999999993E+37</v>
      </c>
      <c r="U110" s="3">
        <v>1022.186</v>
      </c>
      <c r="V110" s="3">
        <v>9.8999999999999993E+37</v>
      </c>
      <c r="W110" s="3">
        <v>665.39</v>
      </c>
      <c r="X110" s="3">
        <v>1117.48</v>
      </c>
      <c r="Y110" s="3">
        <v>-124.122</v>
      </c>
      <c r="Z110" s="3">
        <v>-29.331</v>
      </c>
      <c r="AA110" s="3">
        <v>-9.8309999999999995</v>
      </c>
      <c r="AB110" s="3">
        <v>933.80600000000004</v>
      </c>
      <c r="AC110" s="3">
        <v>504.875</v>
      </c>
      <c r="AD110" s="3">
        <v>599.11599999999999</v>
      </c>
      <c r="AE110" s="3">
        <v>-69.244</v>
      </c>
      <c r="AF110" s="3">
        <v>29.010999999999999</v>
      </c>
      <c r="AG110" s="3">
        <v>19.95</v>
      </c>
      <c r="AH110" s="3">
        <v>31.503</v>
      </c>
      <c r="AI110" s="3">
        <v>216.74600000000001</v>
      </c>
      <c r="AJ110" s="3">
        <v>9.8999999999999993E+37</v>
      </c>
      <c r="AK110" s="3">
        <v>253.661</v>
      </c>
      <c r="AL110" s="3">
        <v>411.976</v>
      </c>
      <c r="AM110" s="3">
        <v>171.28200000000001</v>
      </c>
      <c r="AN110" s="3">
        <v>932.14</v>
      </c>
      <c r="AO110" s="3">
        <v>547.17899999999997</v>
      </c>
    </row>
    <row r="111" spans="1:41" x14ac:dyDescent="0.3">
      <c r="A111" s="3">
        <v>110</v>
      </c>
      <c r="B111" s="51">
        <v>43264.70320358796</v>
      </c>
      <c r="C111" s="3">
        <v>163.561609</v>
      </c>
      <c r="D111" s="3">
        <v>161.85111499999999</v>
      </c>
      <c r="E111" s="3">
        <v>216.99127899999999</v>
      </c>
      <c r="F111" s="3">
        <v>1319.3276900000001</v>
      </c>
      <c r="G111" s="3">
        <v>65.543000000000006</v>
      </c>
      <c r="H111" s="3">
        <v>187.23099999999999</v>
      </c>
      <c r="I111" s="3">
        <v>24.94</v>
      </c>
      <c r="J111" s="3">
        <v>141.898</v>
      </c>
      <c r="K111" s="3">
        <v>293.83600000000001</v>
      </c>
      <c r="L111" s="3">
        <v>418.21</v>
      </c>
      <c r="M111" s="3">
        <v>-42.545000000000002</v>
      </c>
      <c r="N111" s="3">
        <v>214.81700000000001</v>
      </c>
      <c r="O111" s="3">
        <v>246.83699999999999</v>
      </c>
      <c r="P111" s="3">
        <v>351.95299999999997</v>
      </c>
      <c r="Q111" s="3">
        <v>-81.826999999999998</v>
      </c>
      <c r="R111" s="3">
        <v>313.89</v>
      </c>
      <c r="S111" s="3">
        <v>9.8999999999999993E+37</v>
      </c>
      <c r="T111" s="3">
        <v>336.024</v>
      </c>
      <c r="U111" s="3">
        <v>1320.145</v>
      </c>
      <c r="V111" s="3">
        <v>9.8999999999999993E+37</v>
      </c>
      <c r="W111" s="3">
        <v>82.465999999999994</v>
      </c>
      <c r="X111" s="3">
        <v>524.33900000000006</v>
      </c>
      <c r="Y111" s="3">
        <v>139.18700000000001</v>
      </c>
      <c r="Z111" s="3">
        <v>650.12900000000002</v>
      </c>
      <c r="AA111" s="3">
        <v>184.18899999999999</v>
      </c>
      <c r="AB111" s="3">
        <v>424.41500000000002</v>
      </c>
      <c r="AC111" s="3">
        <v>539.85799999999995</v>
      </c>
      <c r="AD111" s="3">
        <v>317.01799999999997</v>
      </c>
      <c r="AE111" s="3">
        <v>187.39099999999999</v>
      </c>
      <c r="AF111" s="3">
        <v>15.585000000000001</v>
      </c>
      <c r="AG111" s="3">
        <v>19.843</v>
      </c>
      <c r="AH111" s="3">
        <v>31.433</v>
      </c>
      <c r="AI111" s="3">
        <v>285.74700000000001</v>
      </c>
      <c r="AJ111" s="3">
        <v>9.8999999999999993E+37</v>
      </c>
      <c r="AK111" s="3">
        <v>346.65899999999999</v>
      </c>
      <c r="AL111" s="3">
        <v>371.48</v>
      </c>
      <c r="AM111" s="3">
        <v>513.73400000000004</v>
      </c>
      <c r="AN111" s="3">
        <v>996.38699999999994</v>
      </c>
      <c r="AO111" s="3">
        <v>678.69500000000005</v>
      </c>
    </row>
    <row r="112" spans="1:41" x14ac:dyDescent="0.3">
      <c r="A112" s="3">
        <v>111</v>
      </c>
      <c r="B112" s="51">
        <v>43264.703261458337</v>
      </c>
      <c r="C112" s="3">
        <v>163.50303299999999</v>
      </c>
      <c r="D112" s="3">
        <v>161.85518999999999</v>
      </c>
      <c r="E112" s="3">
        <v>216.88127</v>
      </c>
      <c r="F112" s="3">
        <v>2042.9761000000001</v>
      </c>
      <c r="G112" s="3">
        <v>65.980999999999995</v>
      </c>
      <c r="H112" s="3">
        <v>1063.588</v>
      </c>
      <c r="I112" s="3">
        <v>444.77600000000001</v>
      </c>
      <c r="J112" s="3">
        <v>79.64</v>
      </c>
      <c r="K112" s="3">
        <v>448.03800000000001</v>
      </c>
      <c r="L112" s="3">
        <v>-3.1709999999999998</v>
      </c>
      <c r="M112" s="3">
        <v>41.302999999999997</v>
      </c>
      <c r="N112" s="3">
        <v>9.8999999999999993E+37</v>
      </c>
      <c r="O112" s="3">
        <v>523.63099999999997</v>
      </c>
      <c r="P112" s="3">
        <v>320.43799999999999</v>
      </c>
      <c r="Q112" s="3">
        <v>466.44900000000001</v>
      </c>
      <c r="R112" s="3">
        <v>510.76900000000001</v>
      </c>
      <c r="S112" s="3">
        <v>9.8999999999999993E+37</v>
      </c>
      <c r="T112" s="3">
        <v>-35.033999999999999</v>
      </c>
      <c r="U112" s="3">
        <v>804.79</v>
      </c>
      <c r="V112" s="3">
        <v>9.8999999999999993E+37</v>
      </c>
      <c r="W112" s="3">
        <v>324.15300000000002</v>
      </c>
      <c r="X112" s="3">
        <v>879.02700000000004</v>
      </c>
      <c r="Y112" s="3">
        <v>316.36200000000002</v>
      </c>
      <c r="Z112" s="3">
        <v>227.238</v>
      </c>
      <c r="AA112" s="3">
        <v>9.8999999999999993E+37</v>
      </c>
      <c r="AB112" s="3">
        <v>627.85199999999998</v>
      </c>
      <c r="AC112" s="3">
        <v>567.16999999999996</v>
      </c>
      <c r="AD112" s="3">
        <v>496.64699999999999</v>
      </c>
      <c r="AE112" s="3">
        <v>301.85700000000003</v>
      </c>
      <c r="AF112" s="3">
        <v>79.759</v>
      </c>
      <c r="AG112" s="3">
        <v>19.872</v>
      </c>
      <c r="AH112" s="3">
        <v>31.408000000000001</v>
      </c>
      <c r="AI112" s="3">
        <v>230.16399999999999</v>
      </c>
      <c r="AJ112" s="3">
        <v>9.8999999999999993E+37</v>
      </c>
      <c r="AK112" s="3">
        <v>247.39</v>
      </c>
      <c r="AL112" s="3">
        <v>345.58300000000003</v>
      </c>
      <c r="AM112" s="3">
        <v>444.15699999999998</v>
      </c>
      <c r="AN112" s="3">
        <v>1191.9100000000001</v>
      </c>
      <c r="AO112" s="3">
        <v>559.93100000000004</v>
      </c>
    </row>
    <row r="113" spans="1:41" x14ac:dyDescent="0.3">
      <c r="A113" s="3">
        <v>112</v>
      </c>
      <c r="B113" s="51">
        <v>43264.703319328706</v>
      </c>
      <c r="C113" s="3">
        <v>163.353317</v>
      </c>
      <c r="D113" s="3">
        <v>161.945581</v>
      </c>
      <c r="E113" s="3">
        <v>216.91793999999999</v>
      </c>
      <c r="F113" s="3">
        <v>1781.5992100000001</v>
      </c>
      <c r="G113" s="3">
        <v>68.945999999999998</v>
      </c>
      <c r="H113" s="3">
        <v>151.14699999999999</v>
      </c>
      <c r="I113" s="3">
        <v>70.484999999999999</v>
      </c>
      <c r="J113" s="3">
        <v>-72.686000000000007</v>
      </c>
      <c r="K113" s="3">
        <v>63.268999999999998</v>
      </c>
      <c r="L113" s="3">
        <v>223.197</v>
      </c>
      <c r="M113" s="3">
        <v>9.8999999999999993E+37</v>
      </c>
      <c r="N113" s="3">
        <v>149.04499999999999</v>
      </c>
      <c r="O113" s="3">
        <v>437.66899999999998</v>
      </c>
      <c r="P113" s="3">
        <v>284.95400000000001</v>
      </c>
      <c r="Q113" s="3">
        <v>46.566000000000003</v>
      </c>
      <c r="R113" s="3">
        <v>183.655</v>
      </c>
      <c r="S113" s="3">
        <v>9.8999999999999993E+37</v>
      </c>
      <c r="T113" s="3">
        <v>163.62700000000001</v>
      </c>
      <c r="U113" s="3">
        <v>1310.3810000000001</v>
      </c>
      <c r="V113" s="3">
        <v>9.8999999999999993E+37</v>
      </c>
      <c r="W113" s="3">
        <v>354.44799999999998</v>
      </c>
      <c r="X113" s="3">
        <v>546.39599999999996</v>
      </c>
      <c r="Y113" s="3">
        <v>52.627000000000002</v>
      </c>
      <c r="Z113" s="3">
        <v>528.04499999999996</v>
      </c>
      <c r="AA113" s="3">
        <v>227.67</v>
      </c>
      <c r="AB113" s="3">
        <v>673.37300000000005</v>
      </c>
      <c r="AC113" s="3">
        <v>590.05899999999997</v>
      </c>
      <c r="AD113" s="3">
        <v>230.839</v>
      </c>
      <c r="AE113" s="3">
        <v>284.62700000000001</v>
      </c>
      <c r="AF113" s="3">
        <v>87.015000000000001</v>
      </c>
      <c r="AG113" s="3">
        <v>19.931999999999999</v>
      </c>
      <c r="AH113" s="3">
        <v>31.468</v>
      </c>
      <c r="AI113" s="3">
        <v>294.077</v>
      </c>
      <c r="AJ113" s="3">
        <v>9.8999999999999993E+37</v>
      </c>
      <c r="AK113" s="3">
        <v>267.93</v>
      </c>
      <c r="AL113" s="3">
        <v>360.71499999999997</v>
      </c>
      <c r="AM113" s="3">
        <v>321.33100000000002</v>
      </c>
      <c r="AN113" s="3">
        <v>1028.5940000000001</v>
      </c>
      <c r="AO113" s="3">
        <v>574.45100000000002</v>
      </c>
    </row>
    <row r="114" spans="1:41" x14ac:dyDescent="0.3">
      <c r="A114" s="3">
        <v>113</v>
      </c>
      <c r="B114" s="51">
        <v>43264.703377430553</v>
      </c>
      <c r="C114" s="3">
        <v>163.42084800000001</v>
      </c>
      <c r="D114" s="3">
        <v>161.70370199999999</v>
      </c>
      <c r="E114" s="3">
        <v>216.78104500000001</v>
      </c>
      <c r="F114" s="3">
        <v>1610.86376</v>
      </c>
      <c r="G114" s="3">
        <v>68.837000000000003</v>
      </c>
      <c r="H114" s="3">
        <v>1139.6690000000001</v>
      </c>
      <c r="I114" s="3">
        <v>500.63900000000001</v>
      </c>
      <c r="J114" s="3">
        <v>6.92</v>
      </c>
      <c r="K114" s="3">
        <v>258.44299999999998</v>
      </c>
      <c r="L114" s="3">
        <v>9.8999999999999993E+37</v>
      </c>
      <c r="M114" s="3">
        <v>-47.177</v>
      </c>
      <c r="N114" s="3">
        <v>9.8999999999999993E+37</v>
      </c>
      <c r="O114" s="3">
        <v>616.72500000000002</v>
      </c>
      <c r="P114" s="3">
        <v>256.685</v>
      </c>
      <c r="Q114" s="3">
        <v>600.86400000000003</v>
      </c>
      <c r="R114" s="3">
        <v>214.36699999999999</v>
      </c>
      <c r="S114" s="3">
        <v>9.8999999999999993E+37</v>
      </c>
      <c r="T114" s="3">
        <v>9.8999999999999993E+37</v>
      </c>
      <c r="U114" s="3">
        <v>970.58199999999999</v>
      </c>
      <c r="V114" s="3">
        <v>9.8999999999999993E+37</v>
      </c>
      <c r="W114" s="3">
        <v>444.69299999999998</v>
      </c>
      <c r="X114" s="3">
        <v>1037.0920000000001</v>
      </c>
      <c r="Y114" s="3">
        <v>157.17500000000001</v>
      </c>
      <c r="Z114" s="3">
        <v>90.966999999999999</v>
      </c>
      <c r="AA114" s="3">
        <v>-31.777000000000001</v>
      </c>
      <c r="AB114" s="3">
        <v>810.17899999999997</v>
      </c>
      <c r="AC114" s="3">
        <v>609.57899999999995</v>
      </c>
      <c r="AD114" s="3">
        <v>448.69</v>
      </c>
      <c r="AE114" s="3">
        <v>236.357</v>
      </c>
      <c r="AF114" s="3">
        <v>52.878</v>
      </c>
      <c r="AG114" s="3">
        <v>20.013999999999999</v>
      </c>
      <c r="AH114" s="3">
        <v>31.425999999999998</v>
      </c>
      <c r="AI114" s="3">
        <v>222.80199999999999</v>
      </c>
      <c r="AJ114" s="3">
        <v>9.8999999999999993E+37</v>
      </c>
      <c r="AK114" s="3">
        <v>181.709</v>
      </c>
      <c r="AL114" s="3">
        <v>424.17399999999998</v>
      </c>
      <c r="AM114" s="3">
        <v>315.42200000000003</v>
      </c>
      <c r="AN114" s="3">
        <v>825.36599999999999</v>
      </c>
      <c r="AO114" s="3">
        <v>649.87</v>
      </c>
    </row>
    <row r="115" spans="1:41" x14ac:dyDescent="0.3">
      <c r="A115" s="3">
        <v>114</v>
      </c>
      <c r="B115" s="51">
        <v>43264.703436226853</v>
      </c>
      <c r="C115" s="3">
        <v>163.296369</v>
      </c>
      <c r="D115" s="3">
        <v>161.74605600000001</v>
      </c>
      <c r="E115" s="3">
        <v>216.78267600000001</v>
      </c>
      <c r="F115" s="3">
        <v>1979.4447500000001</v>
      </c>
      <c r="G115" s="3">
        <v>71.343000000000004</v>
      </c>
      <c r="H115" s="3">
        <v>390.12900000000002</v>
      </c>
      <c r="I115" s="3">
        <v>416.81900000000002</v>
      </c>
      <c r="J115" s="3">
        <v>-21.404</v>
      </c>
      <c r="K115" s="3">
        <v>669.072</v>
      </c>
      <c r="L115" s="3">
        <v>203.465</v>
      </c>
      <c r="M115" s="3">
        <v>5.1230000000000002</v>
      </c>
      <c r="N115" s="3">
        <v>9.8999999999999993E+37</v>
      </c>
      <c r="O115" s="3">
        <v>115.99299999999999</v>
      </c>
      <c r="P115" s="3">
        <v>221.13200000000001</v>
      </c>
      <c r="Q115" s="3">
        <v>406.75200000000001</v>
      </c>
      <c r="R115" s="3">
        <v>682.72400000000005</v>
      </c>
      <c r="S115" s="3">
        <v>9.8999999999999993E+37</v>
      </c>
      <c r="T115" s="3">
        <v>213.667</v>
      </c>
      <c r="U115" s="3">
        <v>721.33900000000006</v>
      </c>
      <c r="V115" s="3">
        <v>9.8999999999999993E+37</v>
      </c>
      <c r="W115" s="3">
        <v>-124.904</v>
      </c>
      <c r="X115" s="3">
        <v>964.12300000000005</v>
      </c>
      <c r="Y115" s="3">
        <v>497.08800000000002</v>
      </c>
      <c r="Z115" s="3">
        <v>491.26600000000002</v>
      </c>
      <c r="AA115" s="3">
        <v>9.8999999999999993E+37</v>
      </c>
      <c r="AB115" s="3">
        <v>305.48399999999998</v>
      </c>
      <c r="AC115" s="3">
        <v>626.553</v>
      </c>
      <c r="AD115" s="3">
        <v>654.99599999999998</v>
      </c>
      <c r="AE115" s="3">
        <v>281.42599999999999</v>
      </c>
      <c r="AF115" s="3">
        <v>-86.995999999999995</v>
      </c>
      <c r="AG115" s="3">
        <v>19.846</v>
      </c>
      <c r="AH115" s="3">
        <v>31.4</v>
      </c>
      <c r="AI115" s="3">
        <v>172.86500000000001</v>
      </c>
      <c r="AJ115" s="3">
        <v>9.8999999999999993E+37</v>
      </c>
      <c r="AK115" s="3">
        <v>184.298</v>
      </c>
      <c r="AL115" s="3">
        <v>410.80200000000002</v>
      </c>
      <c r="AM115" s="3">
        <v>358.12700000000001</v>
      </c>
      <c r="AN115" s="3">
        <v>633.38099999999997</v>
      </c>
      <c r="AO115" s="3">
        <v>691.25599999999997</v>
      </c>
    </row>
    <row r="116" spans="1:41" x14ac:dyDescent="0.3">
      <c r="A116" s="3">
        <v>115</v>
      </c>
      <c r="B116" s="51">
        <v>43264.703494097223</v>
      </c>
      <c r="C116" s="3">
        <v>163.185711</v>
      </c>
      <c r="D116" s="3">
        <v>161.71429599999999</v>
      </c>
      <c r="E116" s="3">
        <v>216.70688999999999</v>
      </c>
      <c r="F116" s="3">
        <v>2203.00027</v>
      </c>
      <c r="G116" s="3">
        <v>71.563000000000002</v>
      </c>
      <c r="H116" s="3">
        <v>548.73</v>
      </c>
      <c r="I116" s="3">
        <v>404.93400000000003</v>
      </c>
      <c r="J116" s="3">
        <v>20.251999999999999</v>
      </c>
      <c r="K116" s="3">
        <v>683.00900000000001</v>
      </c>
      <c r="L116" s="3">
        <v>110.13</v>
      </c>
      <c r="M116" s="3">
        <v>120.816</v>
      </c>
      <c r="N116" s="3">
        <v>9.8999999999999993E+37</v>
      </c>
      <c r="O116" s="3">
        <v>219.821</v>
      </c>
      <c r="P116" s="3">
        <v>117.136</v>
      </c>
      <c r="Q116" s="3">
        <v>378.64800000000002</v>
      </c>
      <c r="R116" s="3">
        <v>723.87599999999998</v>
      </c>
      <c r="S116" s="3">
        <v>9.8999999999999993E+37</v>
      </c>
      <c r="T116" s="3">
        <v>122.5</v>
      </c>
      <c r="U116" s="3">
        <v>726.63699999999994</v>
      </c>
      <c r="V116" s="3">
        <v>9.8999999999999993E+37</v>
      </c>
      <c r="W116" s="3">
        <v>38.204999999999998</v>
      </c>
      <c r="X116" s="3">
        <v>883.06799999999998</v>
      </c>
      <c r="Y116" s="3">
        <v>554.71799999999996</v>
      </c>
      <c r="Z116" s="3">
        <v>404.32799999999997</v>
      </c>
      <c r="AA116" s="3">
        <v>9.8999999999999993E+37</v>
      </c>
      <c r="AB116" s="3">
        <v>356.702</v>
      </c>
      <c r="AC116" s="3">
        <v>642.07600000000002</v>
      </c>
      <c r="AD116" s="3">
        <v>742.16</v>
      </c>
      <c r="AE116" s="3">
        <v>365.322</v>
      </c>
      <c r="AF116" s="3">
        <v>41.64</v>
      </c>
      <c r="AG116" s="3">
        <v>19.843</v>
      </c>
      <c r="AH116" s="3">
        <v>31.433</v>
      </c>
      <c r="AI116" s="3">
        <v>-29.123000000000001</v>
      </c>
      <c r="AJ116" s="3">
        <v>9.8999999999999993E+37</v>
      </c>
      <c r="AK116" s="3">
        <v>129.047</v>
      </c>
      <c r="AL116" s="3">
        <v>425.92500000000001</v>
      </c>
      <c r="AM116" s="3">
        <v>498.93200000000002</v>
      </c>
      <c r="AN116" s="3">
        <v>823.76800000000003</v>
      </c>
      <c r="AO116" s="3">
        <v>637.05399999999997</v>
      </c>
    </row>
    <row r="117" spans="1:41" x14ac:dyDescent="0.3">
      <c r="A117" s="3">
        <v>116</v>
      </c>
      <c r="B117" s="51">
        <v>43264.703557986111</v>
      </c>
      <c r="C117" s="3">
        <v>163.10109299999999</v>
      </c>
      <c r="D117" s="3">
        <v>161.76071400000001</v>
      </c>
      <c r="E117" s="3">
        <v>216.48525100000001</v>
      </c>
      <c r="F117" s="3">
        <v>2344.9364399999999</v>
      </c>
      <c r="G117" s="3">
        <v>71.656000000000006</v>
      </c>
      <c r="H117" s="3">
        <v>528.87099999999998</v>
      </c>
      <c r="I117" s="3">
        <v>566.65099999999995</v>
      </c>
      <c r="J117" s="3">
        <v>42.48</v>
      </c>
      <c r="K117" s="3">
        <v>486.37900000000002</v>
      </c>
      <c r="L117" s="3">
        <v>23.93</v>
      </c>
      <c r="M117" s="3">
        <v>112.97799999999999</v>
      </c>
      <c r="N117" s="3">
        <v>9.8999999999999993E+37</v>
      </c>
      <c r="O117" s="3">
        <v>348.56700000000001</v>
      </c>
      <c r="P117" s="3">
        <v>92.061000000000007</v>
      </c>
      <c r="Q117" s="3">
        <v>458.221</v>
      </c>
      <c r="R117" s="3">
        <v>543.16800000000001</v>
      </c>
      <c r="S117" s="3">
        <v>9.8999999999999993E+37</v>
      </c>
      <c r="T117" s="3">
        <v>43.642000000000003</v>
      </c>
      <c r="U117" s="3">
        <v>802.33799999999997</v>
      </c>
      <c r="V117" s="3">
        <v>9.8999999999999993E+37</v>
      </c>
      <c r="W117" s="3">
        <v>189.67599999999999</v>
      </c>
      <c r="X117" s="3">
        <v>967.88699999999994</v>
      </c>
      <c r="Y117" s="3">
        <v>376.32299999999998</v>
      </c>
      <c r="Z117" s="3">
        <v>332.12099999999998</v>
      </c>
      <c r="AA117" s="3">
        <v>9.8999999999999993E+37</v>
      </c>
      <c r="AB117" s="3">
        <v>512.82299999999998</v>
      </c>
      <c r="AC117" s="3">
        <v>658</v>
      </c>
      <c r="AD117" s="3">
        <v>631.60799999999995</v>
      </c>
      <c r="AE117" s="3">
        <v>317.57299999999998</v>
      </c>
      <c r="AF117" s="3">
        <v>117.248</v>
      </c>
      <c r="AG117" s="3">
        <v>20.064</v>
      </c>
      <c r="AH117" s="3">
        <v>31.405999999999999</v>
      </c>
      <c r="AI117" s="3">
        <v>-18.658999999999999</v>
      </c>
      <c r="AJ117" s="3">
        <v>9.8999999999999993E+37</v>
      </c>
      <c r="AK117" s="3">
        <v>87.777000000000001</v>
      </c>
      <c r="AL117" s="3">
        <v>367.75200000000001</v>
      </c>
      <c r="AM117" s="3">
        <v>500.553</v>
      </c>
      <c r="AN117" s="3">
        <v>844.45899999999995</v>
      </c>
      <c r="AO117" s="3">
        <v>711.51700000000005</v>
      </c>
    </row>
    <row r="118" spans="1:41" x14ac:dyDescent="0.3">
      <c r="A118" s="3">
        <v>117</v>
      </c>
      <c r="B118" s="51">
        <v>43264.703621875</v>
      </c>
      <c r="C118" s="3">
        <v>162.861885</v>
      </c>
      <c r="D118" s="3">
        <v>161.792474</v>
      </c>
      <c r="E118" s="3">
        <v>216.555329</v>
      </c>
      <c r="F118" s="3">
        <v>2047.9612400000001</v>
      </c>
      <c r="G118" s="3">
        <v>76.305000000000007</v>
      </c>
      <c r="H118" s="3">
        <v>412.572</v>
      </c>
      <c r="I118" s="3">
        <v>423.76900000000001</v>
      </c>
      <c r="J118" s="3">
        <v>-147.15600000000001</v>
      </c>
      <c r="K118" s="3">
        <v>670.63</v>
      </c>
      <c r="L118" s="3">
        <v>242.48699999999999</v>
      </c>
      <c r="M118" s="3">
        <v>0.441</v>
      </c>
      <c r="N118" s="3">
        <v>9.8999999999999993E+37</v>
      </c>
      <c r="O118" s="3">
        <v>14.138</v>
      </c>
      <c r="P118" s="3">
        <v>-34.768999999999998</v>
      </c>
      <c r="Q118" s="3">
        <v>335.07900000000001</v>
      </c>
      <c r="R118" s="3">
        <v>735.34199999999998</v>
      </c>
      <c r="S118" s="3">
        <v>9.8999999999999993E+37</v>
      </c>
      <c r="T118" s="3">
        <v>207.48</v>
      </c>
      <c r="U118" s="3">
        <v>913.69399999999996</v>
      </c>
      <c r="V118" s="3">
        <v>9.8999999999999993E+37</v>
      </c>
      <c r="W118" s="3">
        <v>-178.696</v>
      </c>
      <c r="X118" s="3">
        <v>823.04399999999998</v>
      </c>
      <c r="Y118" s="3">
        <v>565.29899999999998</v>
      </c>
      <c r="Z118" s="3">
        <v>498.04199999999997</v>
      </c>
      <c r="AA118" s="3">
        <v>9.8999999999999993E+37</v>
      </c>
      <c r="AB118" s="3">
        <v>183.66300000000001</v>
      </c>
      <c r="AC118" s="3">
        <v>674.02300000000002</v>
      </c>
      <c r="AD118" s="3">
        <v>675.69399999999996</v>
      </c>
      <c r="AE118" s="3">
        <v>306.75400000000002</v>
      </c>
      <c r="AF118" s="3">
        <v>-17.876000000000001</v>
      </c>
      <c r="AG118" s="3">
        <v>20.117999999999999</v>
      </c>
      <c r="AH118" s="3">
        <v>31.353000000000002</v>
      </c>
      <c r="AI118" s="3">
        <v>34.353999999999999</v>
      </c>
      <c r="AJ118" s="3">
        <v>9.8999999999999993E+37</v>
      </c>
      <c r="AK118" s="3">
        <v>115.547</v>
      </c>
      <c r="AL118" s="3">
        <v>270.88</v>
      </c>
      <c r="AM118" s="3">
        <v>366.56599999999997</v>
      </c>
      <c r="AN118" s="3">
        <v>767.476</v>
      </c>
      <c r="AO118" s="3">
        <v>778.04100000000005</v>
      </c>
    </row>
    <row r="119" spans="1:41" x14ac:dyDescent="0.3">
      <c r="A119" s="3">
        <v>118</v>
      </c>
      <c r="B119" s="51">
        <v>43264.703685995373</v>
      </c>
      <c r="C119" s="3">
        <v>162.877343</v>
      </c>
      <c r="D119" s="3">
        <v>161.767233</v>
      </c>
      <c r="E119" s="3">
        <v>216.54637099999999</v>
      </c>
      <c r="F119" s="3">
        <v>1824.7772600000001</v>
      </c>
      <c r="G119" s="3">
        <v>75.775000000000006</v>
      </c>
      <c r="H119" s="3">
        <v>726.798</v>
      </c>
      <c r="I119" s="3">
        <v>205.6</v>
      </c>
      <c r="J119" s="3">
        <v>-104.205</v>
      </c>
      <c r="K119" s="3">
        <v>764.03099999999995</v>
      </c>
      <c r="L119" s="3">
        <v>451.49799999999999</v>
      </c>
      <c r="M119" s="3">
        <v>-63.573</v>
      </c>
      <c r="N119" s="3">
        <v>-144.28200000000001</v>
      </c>
      <c r="O119" s="3">
        <v>-149.37799999999999</v>
      </c>
      <c r="P119" s="3">
        <v>45.585000000000001</v>
      </c>
      <c r="Q119" s="3">
        <v>140.88499999999999</v>
      </c>
      <c r="R119" s="3">
        <v>705.10799999999995</v>
      </c>
      <c r="S119" s="3">
        <v>9.8999999999999993E+37</v>
      </c>
      <c r="T119" s="3">
        <v>387.85599999999999</v>
      </c>
      <c r="U119" s="3">
        <v>998.36099999999999</v>
      </c>
      <c r="V119" s="3">
        <v>9.8999999999999993E+37</v>
      </c>
      <c r="W119" s="3">
        <v>9.8999999999999993E+37</v>
      </c>
      <c r="X119" s="3">
        <v>682.25599999999997</v>
      </c>
      <c r="Y119" s="3">
        <v>568.58600000000001</v>
      </c>
      <c r="Z119" s="3">
        <v>801.92200000000003</v>
      </c>
      <c r="AA119" s="3">
        <v>9.8999999999999993E+37</v>
      </c>
      <c r="AB119" s="3">
        <v>106.226</v>
      </c>
      <c r="AC119" s="3">
        <v>690.125</v>
      </c>
      <c r="AD119" s="3">
        <v>588.89700000000005</v>
      </c>
      <c r="AE119" s="3">
        <v>537.96400000000006</v>
      </c>
      <c r="AF119" s="3">
        <v>-97.117000000000004</v>
      </c>
      <c r="AG119" s="3">
        <v>20.347999999999999</v>
      </c>
      <c r="AH119" s="3">
        <v>31.510999999999999</v>
      </c>
      <c r="AI119" s="3">
        <v>164.02600000000001</v>
      </c>
      <c r="AJ119" s="3">
        <v>9.8999999999999993E+37</v>
      </c>
      <c r="AK119" s="3">
        <v>320.50400000000002</v>
      </c>
      <c r="AL119" s="3">
        <v>332.733</v>
      </c>
      <c r="AM119" s="3">
        <v>590.70100000000002</v>
      </c>
      <c r="AN119" s="3">
        <v>682.18799999999999</v>
      </c>
      <c r="AO119" s="3">
        <v>592.43899999999996</v>
      </c>
    </row>
    <row r="120" spans="1:41" x14ac:dyDescent="0.3">
      <c r="A120" s="3">
        <v>119</v>
      </c>
      <c r="B120" s="51">
        <v>43264.703750115739</v>
      </c>
      <c r="C120" s="3">
        <v>162.86107100000001</v>
      </c>
      <c r="D120" s="3">
        <v>161.54896500000001</v>
      </c>
      <c r="E120" s="3">
        <v>216.38257999999999</v>
      </c>
      <c r="F120" s="3">
        <v>1740.27475</v>
      </c>
      <c r="G120" s="3">
        <v>90.494</v>
      </c>
      <c r="H120" s="3">
        <v>905.11699999999996</v>
      </c>
      <c r="I120" s="3">
        <v>173.02199999999999</v>
      </c>
      <c r="J120" s="3">
        <v>9.8999999999999993E+37</v>
      </c>
      <c r="K120" s="3">
        <v>789.14400000000001</v>
      </c>
      <c r="L120" s="3">
        <v>468.89600000000002</v>
      </c>
      <c r="M120" s="3">
        <v>-67.114000000000004</v>
      </c>
      <c r="N120" s="3">
        <v>29.222000000000001</v>
      </c>
      <c r="O120" s="3">
        <v>-161.994</v>
      </c>
      <c r="P120" s="3">
        <v>50.753999999999998</v>
      </c>
      <c r="Q120" s="3">
        <v>183.958</v>
      </c>
      <c r="R120" s="3">
        <v>658.91899999999998</v>
      </c>
      <c r="S120" s="3">
        <v>9.8999999999999993E+37</v>
      </c>
      <c r="T120" s="3">
        <v>471.43599999999998</v>
      </c>
      <c r="U120" s="3">
        <v>1072.787</v>
      </c>
      <c r="V120" s="3">
        <v>9.8999999999999993E+37</v>
      </c>
      <c r="W120" s="3">
        <v>9.8999999999999993E+37</v>
      </c>
      <c r="X120" s="3">
        <v>582.17899999999997</v>
      </c>
      <c r="Y120" s="3">
        <v>499.98</v>
      </c>
      <c r="Z120" s="3">
        <v>751.05399999999997</v>
      </c>
      <c r="AA120" s="3">
        <v>-35.582000000000001</v>
      </c>
      <c r="AB120" s="3">
        <v>74.742000000000004</v>
      </c>
      <c r="AC120" s="3">
        <v>705.78</v>
      </c>
      <c r="AD120" s="3">
        <v>392.35399999999998</v>
      </c>
      <c r="AE120" s="3">
        <v>574.851</v>
      </c>
      <c r="AF120" s="3">
        <v>-84.438999999999993</v>
      </c>
      <c r="AG120" s="3">
        <v>20.268999999999998</v>
      </c>
      <c r="AH120" s="3">
        <v>31.451000000000001</v>
      </c>
      <c r="AI120" s="3">
        <v>212.529</v>
      </c>
      <c r="AJ120" s="3">
        <v>9.8999999999999993E+37</v>
      </c>
      <c r="AK120" s="3">
        <v>317.548</v>
      </c>
      <c r="AL120" s="3">
        <v>154.102</v>
      </c>
      <c r="AM120" s="3">
        <v>537.35500000000002</v>
      </c>
      <c r="AN120" s="3">
        <v>749.99099999999999</v>
      </c>
      <c r="AO120" s="3">
        <v>662.35500000000002</v>
      </c>
    </row>
    <row r="121" spans="1:41" x14ac:dyDescent="0.3">
      <c r="A121" s="3">
        <v>120</v>
      </c>
      <c r="B121" s="51">
        <v>43264.703813773151</v>
      </c>
      <c r="C121" s="3">
        <v>162.68776600000001</v>
      </c>
      <c r="D121" s="3">
        <v>161.46345299999999</v>
      </c>
      <c r="E121" s="3">
        <v>216.289683</v>
      </c>
      <c r="F121" s="3">
        <v>1263.5007700000001</v>
      </c>
      <c r="G121" s="3">
        <v>132.22200000000001</v>
      </c>
      <c r="H121" s="3">
        <v>1148.329</v>
      </c>
      <c r="I121" s="3">
        <v>9.8999999999999993E+37</v>
      </c>
      <c r="J121" s="3">
        <v>78.631</v>
      </c>
      <c r="K121" s="3">
        <v>121.27800000000001</v>
      </c>
      <c r="L121" s="3">
        <v>521.14300000000003</v>
      </c>
      <c r="M121" s="3">
        <v>9.8999999999999993E+37</v>
      </c>
      <c r="N121" s="3">
        <v>636.91300000000001</v>
      </c>
      <c r="O121" s="3">
        <v>266.79700000000003</v>
      </c>
      <c r="P121" s="3">
        <v>6.8659999999999997</v>
      </c>
      <c r="Q121" s="3">
        <v>9.8999999999999993E+37</v>
      </c>
      <c r="R121" s="3">
        <v>73.316999999999993</v>
      </c>
      <c r="S121" s="3">
        <v>9.8999999999999993E+37</v>
      </c>
      <c r="T121" s="3">
        <v>509.91699999999997</v>
      </c>
      <c r="U121" s="3">
        <v>9.8999999999999993E+37</v>
      </c>
      <c r="V121" s="3">
        <v>9.8999999999999993E+37</v>
      </c>
      <c r="W121" s="3">
        <v>151.86500000000001</v>
      </c>
      <c r="X121" s="3">
        <v>209.89599999999999</v>
      </c>
      <c r="Y121" s="3">
        <v>9.8999999999999993E+37</v>
      </c>
      <c r="Z121" s="3">
        <v>860.00400000000002</v>
      </c>
      <c r="AA121" s="3">
        <v>485.56299999999999</v>
      </c>
      <c r="AB121" s="3">
        <v>483.10899999999998</v>
      </c>
      <c r="AC121" s="3">
        <v>721.68700000000001</v>
      </c>
      <c r="AD121" s="3">
        <v>279.17399999999998</v>
      </c>
      <c r="AE121" s="3">
        <v>601.399</v>
      </c>
      <c r="AF121" s="3">
        <v>218.17</v>
      </c>
      <c r="AG121" s="3">
        <v>20.28</v>
      </c>
      <c r="AH121" s="3">
        <v>31.478999999999999</v>
      </c>
      <c r="AI121" s="3">
        <v>245.13200000000001</v>
      </c>
      <c r="AJ121" s="3">
        <v>9.8999999999999993E+37</v>
      </c>
      <c r="AK121" s="3">
        <v>289.06400000000002</v>
      </c>
      <c r="AL121" s="3">
        <v>138.21199999999999</v>
      </c>
      <c r="AM121" s="3">
        <v>513.41</v>
      </c>
      <c r="AN121" s="3">
        <v>1112.75</v>
      </c>
      <c r="AO121" s="3">
        <v>441.88200000000001</v>
      </c>
    </row>
    <row r="122" spans="1:41" x14ac:dyDescent="0.3">
      <c r="A122" s="3">
        <v>121</v>
      </c>
      <c r="B122" s="51">
        <v>43264.703873611114</v>
      </c>
      <c r="C122" s="3">
        <v>162.69264999999999</v>
      </c>
      <c r="D122" s="3">
        <v>161.61737500000001</v>
      </c>
      <c r="E122" s="3">
        <v>216.30761000000001</v>
      </c>
      <c r="F122" s="3">
        <v>1497.8912499999999</v>
      </c>
      <c r="G122" s="3">
        <v>186.79400000000001</v>
      </c>
      <c r="H122" s="3">
        <v>9.8999999999999993E+37</v>
      </c>
      <c r="I122" s="3">
        <v>344.24</v>
      </c>
      <c r="J122" s="3">
        <v>88.924999999999997</v>
      </c>
      <c r="K122" s="3">
        <v>209.43199999999999</v>
      </c>
      <c r="L122" s="3">
        <v>-58.252000000000002</v>
      </c>
      <c r="M122" s="3">
        <v>-43.783999999999999</v>
      </c>
      <c r="N122" s="3">
        <v>347.09100000000001</v>
      </c>
      <c r="O122" s="3">
        <v>546.68700000000001</v>
      </c>
      <c r="P122" s="3">
        <v>-6.2110000000000003</v>
      </c>
      <c r="Q122" s="3">
        <v>309.71100000000001</v>
      </c>
      <c r="R122" s="3">
        <v>59.372</v>
      </c>
      <c r="S122" s="3">
        <v>9.8999999999999993E+37</v>
      </c>
      <c r="T122" s="3">
        <v>-33.408000000000001</v>
      </c>
      <c r="U122" s="3">
        <v>1242.8420000000001</v>
      </c>
      <c r="V122" s="3">
        <v>9.8999999999999993E+37</v>
      </c>
      <c r="W122" s="3">
        <v>478.18</v>
      </c>
      <c r="X122" s="3">
        <v>731.87300000000005</v>
      </c>
      <c r="Y122" s="3">
        <v>-54.994999999999997</v>
      </c>
      <c r="Z122" s="3">
        <v>248.244</v>
      </c>
      <c r="AA122" s="3">
        <v>111.173</v>
      </c>
      <c r="AB122" s="3">
        <v>779.803</v>
      </c>
      <c r="AC122" s="3">
        <v>736.74300000000005</v>
      </c>
      <c r="AD122" s="3">
        <v>242.52199999999999</v>
      </c>
      <c r="AE122" s="3">
        <v>441.98</v>
      </c>
      <c r="AF122" s="3">
        <v>315.38499999999999</v>
      </c>
      <c r="AG122" s="3">
        <v>20.472999999999999</v>
      </c>
      <c r="AH122" s="3">
        <v>31.494</v>
      </c>
      <c r="AI122" s="3">
        <v>168.27</v>
      </c>
      <c r="AJ122" s="3">
        <v>9.8999999999999993E+37</v>
      </c>
      <c r="AK122" s="3">
        <v>247.43899999999999</v>
      </c>
      <c r="AL122" s="3">
        <v>182.02699999999999</v>
      </c>
      <c r="AM122" s="3">
        <v>358.25099999999998</v>
      </c>
      <c r="AN122" s="3">
        <v>1090.056</v>
      </c>
      <c r="AO122" s="3">
        <v>479.233</v>
      </c>
    </row>
    <row r="123" spans="1:41" x14ac:dyDescent="0.3">
      <c r="A123" s="3">
        <v>122</v>
      </c>
      <c r="B123" s="51">
        <v>43264.703937500002</v>
      </c>
      <c r="C123" s="3">
        <v>162.46238700000001</v>
      </c>
      <c r="D123" s="3">
        <v>161.33233799999999</v>
      </c>
      <c r="E123" s="3">
        <v>216.151972</v>
      </c>
      <c r="F123" s="3">
        <v>2319.598</v>
      </c>
      <c r="G123" s="3">
        <v>256.83100000000002</v>
      </c>
      <c r="H123" s="3">
        <v>1096.0989999999999</v>
      </c>
      <c r="I123" s="3">
        <v>438.84100000000001</v>
      </c>
      <c r="J123" s="3">
        <v>-30.18</v>
      </c>
      <c r="K123" s="3">
        <v>505.226</v>
      </c>
      <c r="L123" s="3">
        <v>-94.393000000000001</v>
      </c>
      <c r="M123" s="3">
        <v>-145.821</v>
      </c>
      <c r="N123" s="3">
        <v>34.064999999999998</v>
      </c>
      <c r="O123" s="3">
        <v>506.31299999999999</v>
      </c>
      <c r="P123" s="3">
        <v>-53.506999999999998</v>
      </c>
      <c r="Q123" s="3">
        <v>445.60300000000001</v>
      </c>
      <c r="R123" s="3">
        <v>406.59800000000001</v>
      </c>
      <c r="S123" s="3">
        <v>9.8999999999999993E+37</v>
      </c>
      <c r="T123" s="3">
        <v>-53.061999999999998</v>
      </c>
      <c r="U123" s="3">
        <v>928.00900000000001</v>
      </c>
      <c r="V123" s="3">
        <v>9.8999999999999993E+37</v>
      </c>
      <c r="W123" s="3">
        <v>322.49</v>
      </c>
      <c r="X123" s="3">
        <v>881.61599999999999</v>
      </c>
      <c r="Y123" s="3">
        <v>314.06099999999998</v>
      </c>
      <c r="Z123" s="3">
        <v>202.04300000000001</v>
      </c>
      <c r="AA123" s="3">
        <v>9.8999999999999993E+37</v>
      </c>
      <c r="AB123" s="3">
        <v>679.30399999999997</v>
      </c>
      <c r="AC123" s="3">
        <v>753.18200000000002</v>
      </c>
      <c r="AD123" s="3">
        <v>411.505</v>
      </c>
      <c r="AE123" s="3">
        <v>407.65699999999998</v>
      </c>
      <c r="AF123" s="3">
        <v>383.57900000000001</v>
      </c>
      <c r="AG123" s="3">
        <v>20.393000000000001</v>
      </c>
      <c r="AH123" s="3">
        <v>31.468</v>
      </c>
      <c r="AI123" s="3">
        <v>167.48099999999999</v>
      </c>
      <c r="AJ123" s="3">
        <v>9.8999999999999993E+37</v>
      </c>
      <c r="AK123" s="3">
        <v>482.26400000000001</v>
      </c>
      <c r="AL123" s="3">
        <v>407.33800000000002</v>
      </c>
      <c r="AM123" s="3">
        <v>433.88499999999999</v>
      </c>
      <c r="AN123" s="3">
        <v>998.60699999999997</v>
      </c>
      <c r="AO123" s="3">
        <v>430.40199999999999</v>
      </c>
    </row>
    <row r="124" spans="1:41" x14ac:dyDescent="0.3">
      <c r="A124" s="3">
        <v>123</v>
      </c>
      <c r="B124" s="51">
        <v>43264.704001388891</v>
      </c>
      <c r="C124" s="3">
        <v>162.32895300000001</v>
      </c>
      <c r="D124" s="3">
        <v>161.355144</v>
      </c>
      <c r="E124" s="3">
        <v>216.03218899999999</v>
      </c>
      <c r="F124" s="3">
        <v>2011.4575199999999</v>
      </c>
      <c r="G124" s="3">
        <v>315.24099999999999</v>
      </c>
      <c r="H124" s="3">
        <v>275.113</v>
      </c>
      <c r="I124" s="3">
        <v>351.22300000000001</v>
      </c>
      <c r="J124" s="3">
        <v>9.8999999999999993E+37</v>
      </c>
      <c r="K124" s="3">
        <v>733.71100000000001</v>
      </c>
      <c r="L124" s="3">
        <v>272.18799999999999</v>
      </c>
      <c r="M124" s="3">
        <v>-58.362000000000002</v>
      </c>
      <c r="N124" s="3">
        <v>-96.391999999999996</v>
      </c>
      <c r="O124" s="3">
        <v>-24.669</v>
      </c>
      <c r="P124" s="3">
        <v>-0.78400000000000003</v>
      </c>
      <c r="Q124" s="3">
        <v>289.79399999999998</v>
      </c>
      <c r="R124" s="3">
        <v>654.75800000000004</v>
      </c>
      <c r="S124" s="3">
        <v>9.8999999999999993E+37</v>
      </c>
      <c r="T124" s="3">
        <v>383.20800000000003</v>
      </c>
      <c r="U124" s="3">
        <v>926.971</v>
      </c>
      <c r="V124" s="3">
        <v>9.8999999999999993E+37</v>
      </c>
      <c r="W124" s="3">
        <v>9.8999999999999993E+37</v>
      </c>
      <c r="X124" s="3">
        <v>758.50800000000004</v>
      </c>
      <c r="Y124" s="3">
        <v>546.21199999999999</v>
      </c>
      <c r="Z124" s="3">
        <v>595.62300000000005</v>
      </c>
      <c r="AA124" s="3">
        <v>9.8999999999999993E+37</v>
      </c>
      <c r="AB124" s="3">
        <v>175.33099999999999</v>
      </c>
      <c r="AC124" s="3">
        <v>770.673</v>
      </c>
      <c r="AD124" s="3">
        <v>347.57499999999999</v>
      </c>
      <c r="AE124" s="3">
        <v>448.99799999999999</v>
      </c>
      <c r="AF124" s="3">
        <v>240.05799999999999</v>
      </c>
      <c r="AG124" s="3">
        <v>20.481999999999999</v>
      </c>
      <c r="AH124" s="3">
        <v>31.451000000000001</v>
      </c>
      <c r="AI124" s="3">
        <v>316.28300000000002</v>
      </c>
      <c r="AJ124" s="3">
        <v>9.8999999999999993E+37</v>
      </c>
      <c r="AK124" s="3">
        <v>280.11399999999998</v>
      </c>
      <c r="AL124" s="3">
        <v>303.57900000000001</v>
      </c>
      <c r="AM124" s="3">
        <v>539.90800000000002</v>
      </c>
      <c r="AN124" s="3">
        <v>961.13900000000001</v>
      </c>
      <c r="AO124" s="3">
        <v>607.62800000000004</v>
      </c>
    </row>
    <row r="125" spans="1:41" x14ac:dyDescent="0.3">
      <c r="A125" s="3">
        <v>124</v>
      </c>
      <c r="B125" s="51">
        <v>43264.70406527778</v>
      </c>
      <c r="C125" s="3">
        <v>162.27036699999999</v>
      </c>
      <c r="D125" s="3">
        <v>161.26881700000001</v>
      </c>
      <c r="E125" s="3">
        <v>215.91322099999999</v>
      </c>
      <c r="F125" s="3">
        <v>1052.42922</v>
      </c>
      <c r="G125" s="3">
        <v>355.65899999999999</v>
      </c>
      <c r="H125" s="3">
        <v>821.38800000000003</v>
      </c>
      <c r="I125" s="3">
        <v>9.8999999999999993E+37</v>
      </c>
      <c r="J125" s="3">
        <v>9.8999999999999993E+37</v>
      </c>
      <c r="K125" s="3">
        <v>276.85199999999998</v>
      </c>
      <c r="L125" s="3">
        <v>478.18</v>
      </c>
      <c r="M125" s="3">
        <v>-22.404</v>
      </c>
      <c r="N125" s="3">
        <v>566.43399999999997</v>
      </c>
      <c r="O125" s="3">
        <v>172.69300000000001</v>
      </c>
      <c r="P125" s="3">
        <v>10.696</v>
      </c>
      <c r="Q125" s="3">
        <v>9.8999999999999993E+37</v>
      </c>
      <c r="R125" s="3">
        <v>119.435</v>
      </c>
      <c r="S125" s="3">
        <v>9.8999999999999993E+37</v>
      </c>
      <c r="T125" s="3">
        <v>485.59399999999999</v>
      </c>
      <c r="U125" s="3">
        <v>9.8999999999999993E+37</v>
      </c>
      <c r="V125" s="3">
        <v>9.8999999999999993E+37</v>
      </c>
      <c r="W125" s="3">
        <v>64.816000000000003</v>
      </c>
      <c r="X125" s="3">
        <v>248.40199999999999</v>
      </c>
      <c r="Y125" s="3">
        <v>-54.003</v>
      </c>
      <c r="Z125" s="3">
        <v>773.88599999999997</v>
      </c>
      <c r="AA125" s="3">
        <v>490.80399999999997</v>
      </c>
      <c r="AB125" s="3">
        <v>365.46499999999997</v>
      </c>
      <c r="AC125" s="3">
        <v>790.17200000000003</v>
      </c>
      <c r="AD125" s="3">
        <v>128.77500000000001</v>
      </c>
      <c r="AE125" s="3">
        <v>354.35300000000001</v>
      </c>
      <c r="AF125" s="3">
        <v>185.05099999999999</v>
      </c>
      <c r="AG125" s="3">
        <v>20.402000000000001</v>
      </c>
      <c r="AH125" s="3">
        <v>31.459</v>
      </c>
      <c r="AI125" s="3">
        <v>446.363</v>
      </c>
      <c r="AJ125" s="3">
        <v>9.8999999999999993E+37</v>
      </c>
      <c r="AK125" s="3">
        <v>397.39699999999999</v>
      </c>
      <c r="AL125" s="3">
        <v>283.464</v>
      </c>
      <c r="AM125" s="3">
        <v>452.92</v>
      </c>
      <c r="AN125" s="3">
        <v>870.69299999999998</v>
      </c>
      <c r="AO125" s="3">
        <v>754.255</v>
      </c>
    </row>
    <row r="126" spans="1:41" x14ac:dyDescent="0.3">
      <c r="A126" s="3">
        <v>125</v>
      </c>
      <c r="B126" s="51">
        <v>43264.704123148149</v>
      </c>
      <c r="C126" s="3">
        <v>162.07510099999999</v>
      </c>
      <c r="D126" s="3">
        <v>161.280216</v>
      </c>
      <c r="E126" s="3">
        <v>215.884705</v>
      </c>
      <c r="F126" s="3">
        <v>1716.54305</v>
      </c>
      <c r="G126" s="3">
        <v>396.572</v>
      </c>
      <c r="H126" s="3">
        <v>9.8999999999999993E+37</v>
      </c>
      <c r="I126" s="3">
        <v>231.67400000000001</v>
      </c>
      <c r="J126" s="3">
        <v>9.8999999999999993E+37</v>
      </c>
      <c r="K126" s="3">
        <v>803.48400000000004</v>
      </c>
      <c r="L126" s="3">
        <v>188.57300000000001</v>
      </c>
      <c r="M126" s="3">
        <v>9.8999999999999993E+37</v>
      </c>
      <c r="N126" s="3">
        <v>160.19900000000001</v>
      </c>
      <c r="O126" s="3">
        <v>305.31900000000002</v>
      </c>
      <c r="P126" s="3">
        <v>51.363</v>
      </c>
      <c r="Q126" s="3">
        <v>284.738</v>
      </c>
      <c r="R126" s="3">
        <v>530.22199999999998</v>
      </c>
      <c r="S126" s="3">
        <v>9.8999999999999993E+37</v>
      </c>
      <c r="T126" s="3">
        <v>118.68899999999999</v>
      </c>
      <c r="U126" s="3">
        <v>974.27099999999996</v>
      </c>
      <c r="V126" s="3">
        <v>9.8999999999999993E+37</v>
      </c>
      <c r="W126" s="3">
        <v>93.397999999999996</v>
      </c>
      <c r="X126" s="3">
        <v>735.65</v>
      </c>
      <c r="Y126" s="3">
        <v>414.286</v>
      </c>
      <c r="Z126" s="3">
        <v>453.572</v>
      </c>
      <c r="AA126" s="3">
        <v>-25.245999999999999</v>
      </c>
      <c r="AB126" s="3">
        <v>400.42899999999997</v>
      </c>
      <c r="AC126" s="3">
        <v>808.02099999999996</v>
      </c>
      <c r="AD126" s="3">
        <v>316.274</v>
      </c>
      <c r="AE126" s="3">
        <v>468.30200000000002</v>
      </c>
      <c r="AF126" s="3">
        <v>369.899</v>
      </c>
      <c r="AG126" s="3">
        <v>20.507999999999999</v>
      </c>
      <c r="AH126" s="3">
        <v>31.564</v>
      </c>
      <c r="AI126" s="3">
        <v>430.72800000000001</v>
      </c>
      <c r="AJ126" s="3">
        <v>9.8999999999999993E+37</v>
      </c>
      <c r="AK126" s="3">
        <v>109.15600000000001</v>
      </c>
      <c r="AL126" s="3">
        <v>347.87099999999998</v>
      </c>
      <c r="AM126" s="3">
        <v>517.18399999999997</v>
      </c>
      <c r="AN126" s="3">
        <v>953.09199999999998</v>
      </c>
      <c r="AO126" s="3">
        <v>748.14800000000002</v>
      </c>
    </row>
    <row r="127" spans="1:41" x14ac:dyDescent="0.3">
      <c r="A127" s="3">
        <v>126</v>
      </c>
      <c r="B127" s="51">
        <v>43264.704187037038</v>
      </c>
      <c r="C127" s="3">
        <v>162.01163099999999</v>
      </c>
      <c r="D127" s="3">
        <v>161.08556999999999</v>
      </c>
      <c r="E127" s="3">
        <v>216.06641300000001</v>
      </c>
      <c r="F127" s="3">
        <v>1810.19237</v>
      </c>
      <c r="G127" s="3">
        <v>437.82</v>
      </c>
      <c r="H127" s="3">
        <v>443.846</v>
      </c>
      <c r="I127" s="3">
        <v>9.8999999999999993E+37</v>
      </c>
      <c r="J127" s="3">
        <v>-19.021000000000001</v>
      </c>
      <c r="K127" s="3">
        <v>583.89800000000002</v>
      </c>
      <c r="L127" s="3">
        <v>575.61900000000003</v>
      </c>
      <c r="M127" s="3">
        <v>9.8999999999999993E+37</v>
      </c>
      <c r="N127" s="3">
        <v>407.18599999999998</v>
      </c>
      <c r="O127" s="3">
        <v>23.238</v>
      </c>
      <c r="P127" s="3">
        <v>-16.193999999999999</v>
      </c>
      <c r="Q127" s="3">
        <v>-182.94399999999999</v>
      </c>
      <c r="R127" s="3">
        <v>405.32100000000003</v>
      </c>
      <c r="S127" s="3">
        <v>9.8999999999999993E+37</v>
      </c>
      <c r="T127" s="3">
        <v>514.58699999999999</v>
      </c>
      <c r="U127" s="3">
        <v>1215.55</v>
      </c>
      <c r="V127" s="3">
        <v>9.8999999999999993E+37</v>
      </c>
      <c r="W127" s="3">
        <v>9.8999999999999993E+37</v>
      </c>
      <c r="X127" s="3">
        <v>304.67700000000002</v>
      </c>
      <c r="Y127" s="3">
        <v>287.46899999999999</v>
      </c>
      <c r="Z127" s="3">
        <v>864.05799999999999</v>
      </c>
      <c r="AA127" s="3">
        <v>240.23400000000001</v>
      </c>
      <c r="AB127" s="3">
        <v>209.40600000000001</v>
      </c>
      <c r="AC127" s="3">
        <v>826.17399999999998</v>
      </c>
      <c r="AD127" s="3">
        <v>166.273</v>
      </c>
      <c r="AE127" s="3">
        <v>335.089</v>
      </c>
      <c r="AF127" s="3">
        <v>306.83199999999999</v>
      </c>
      <c r="AG127" s="3">
        <v>20.606000000000002</v>
      </c>
      <c r="AH127" s="3">
        <v>31.486000000000001</v>
      </c>
      <c r="AI127" s="3">
        <v>492.512</v>
      </c>
      <c r="AJ127" s="3">
        <v>9.8999999999999993E+37</v>
      </c>
      <c r="AK127" s="3">
        <v>242.602</v>
      </c>
      <c r="AL127" s="3">
        <v>210.453</v>
      </c>
      <c r="AM127" s="3">
        <v>582.67899999999997</v>
      </c>
      <c r="AN127" s="3">
        <v>970.95</v>
      </c>
      <c r="AO127" s="3">
        <v>667.92200000000003</v>
      </c>
    </row>
    <row r="128" spans="1:41" x14ac:dyDescent="0.3">
      <c r="A128" s="3">
        <v>127</v>
      </c>
      <c r="B128" s="51">
        <v>43264.704246643516</v>
      </c>
      <c r="C128" s="3">
        <v>161.945728</v>
      </c>
      <c r="D128" s="3">
        <v>161.084755</v>
      </c>
      <c r="E128" s="3">
        <v>215.722545</v>
      </c>
      <c r="F128" s="3">
        <v>1414.9547700000001</v>
      </c>
      <c r="G128" s="3">
        <v>462.76799999999997</v>
      </c>
      <c r="H128" s="3">
        <v>1289.856</v>
      </c>
      <c r="I128" s="3">
        <v>100.81399999999999</v>
      </c>
      <c r="J128" s="3">
        <v>99.66</v>
      </c>
      <c r="K128" s="3">
        <v>44.040999999999997</v>
      </c>
      <c r="L128" s="3">
        <v>71.69</v>
      </c>
      <c r="M128" s="3">
        <v>9.8999999999999993E+37</v>
      </c>
      <c r="N128" s="3">
        <v>710.548</v>
      </c>
      <c r="O128" s="3">
        <v>705.95799999999997</v>
      </c>
      <c r="P128" s="3">
        <v>-143.43199999999999</v>
      </c>
      <c r="Q128" s="3">
        <v>123.566</v>
      </c>
      <c r="R128" s="3">
        <v>-17.231000000000002</v>
      </c>
      <c r="S128" s="3">
        <v>9.8999999999999993E+37</v>
      </c>
      <c r="T128" s="3">
        <v>41.058</v>
      </c>
      <c r="U128" s="3">
        <v>9.8999999999999993E+37</v>
      </c>
      <c r="V128" s="3">
        <v>9.8999999999999993E+37</v>
      </c>
      <c r="W128" s="3">
        <v>510.65</v>
      </c>
      <c r="X128" s="3">
        <v>451.78300000000002</v>
      </c>
      <c r="Y128" s="3">
        <v>9.8999999999999993E+37</v>
      </c>
      <c r="Z128" s="3">
        <v>295.26799999999997</v>
      </c>
      <c r="AA128" s="3">
        <v>521.67499999999995</v>
      </c>
      <c r="AB128" s="3">
        <v>732.23199999999997</v>
      </c>
      <c r="AC128" s="3">
        <v>841.28399999999999</v>
      </c>
      <c r="AD128" s="3">
        <v>144.44</v>
      </c>
      <c r="AE128" s="3">
        <v>255.30799999999999</v>
      </c>
      <c r="AF128" s="3">
        <v>469.85599999999999</v>
      </c>
      <c r="AG128" s="3">
        <v>20.597000000000001</v>
      </c>
      <c r="AH128" s="3">
        <v>31.475999999999999</v>
      </c>
      <c r="AI128" s="3">
        <v>587.31100000000004</v>
      </c>
      <c r="AJ128" s="3">
        <v>9.8999999999999993E+37</v>
      </c>
      <c r="AK128" s="3">
        <v>307.96800000000002</v>
      </c>
      <c r="AL128" s="3">
        <v>107.105</v>
      </c>
      <c r="AM128" s="3">
        <v>378.72399999999999</v>
      </c>
      <c r="AN128" s="3">
        <v>1156.941</v>
      </c>
      <c r="AO128" s="3">
        <v>515.38</v>
      </c>
    </row>
    <row r="129" spans="1:41" x14ac:dyDescent="0.3">
      <c r="A129" s="3">
        <v>128</v>
      </c>
      <c r="B129" s="51">
        <v>43264.70430474537</v>
      </c>
      <c r="C129" s="3">
        <v>161.89935399999999</v>
      </c>
      <c r="D129" s="3">
        <v>161.10511700000001</v>
      </c>
      <c r="E129" s="3">
        <v>215.462605</v>
      </c>
      <c r="F129" s="3">
        <v>2019.07951</v>
      </c>
      <c r="G129" s="3">
        <v>491.09500000000003</v>
      </c>
      <c r="H129" s="3">
        <v>9.8999999999999993E+37</v>
      </c>
      <c r="I129" s="3">
        <v>443.96199999999999</v>
      </c>
      <c r="J129" s="3">
        <v>60.616999999999997</v>
      </c>
      <c r="K129" s="3">
        <v>209.458</v>
      </c>
      <c r="L129" s="3">
        <v>-101.575</v>
      </c>
      <c r="M129" s="3">
        <v>-46.258000000000003</v>
      </c>
      <c r="N129" s="3">
        <v>222.17099999999999</v>
      </c>
      <c r="O129" s="3">
        <v>639.33399999999995</v>
      </c>
      <c r="P129" s="3">
        <v>-141.34200000000001</v>
      </c>
      <c r="Q129" s="3">
        <v>528.26099999999997</v>
      </c>
      <c r="R129" s="3">
        <v>155.393</v>
      </c>
      <c r="S129" s="3">
        <v>9.8999999999999993E+37</v>
      </c>
      <c r="T129" s="3">
        <v>-72.751999999999995</v>
      </c>
      <c r="U129" s="3">
        <v>996.64</v>
      </c>
      <c r="V129" s="3">
        <v>9.8999999999999993E+37</v>
      </c>
      <c r="W129" s="3">
        <v>449.197</v>
      </c>
      <c r="X129" s="3">
        <v>836.67499999999995</v>
      </c>
      <c r="Y129" s="3">
        <v>52.265000000000001</v>
      </c>
      <c r="Z129" s="3">
        <v>241.79499999999999</v>
      </c>
      <c r="AA129" s="3">
        <v>80.260000000000005</v>
      </c>
      <c r="AB129" s="3">
        <v>771.60199999999998</v>
      </c>
      <c r="AC129" s="3">
        <v>853.41300000000001</v>
      </c>
      <c r="AD129" s="3">
        <v>321.92599999999999</v>
      </c>
      <c r="AE129" s="3">
        <v>225.971</v>
      </c>
      <c r="AF129" s="3">
        <v>472.053</v>
      </c>
      <c r="AG129" s="3">
        <v>20.728999999999999</v>
      </c>
      <c r="AH129" s="3">
        <v>31.571999999999999</v>
      </c>
      <c r="AI129" s="3">
        <v>495.238</v>
      </c>
      <c r="AJ129" s="3">
        <v>9.8999999999999993E+37</v>
      </c>
      <c r="AK129" s="3">
        <v>275.666</v>
      </c>
      <c r="AL129" s="3">
        <v>276.185</v>
      </c>
      <c r="AM129" s="3">
        <v>482.46300000000002</v>
      </c>
      <c r="AN129" s="3">
        <v>1146.694</v>
      </c>
      <c r="AO129" s="3">
        <v>493.42500000000001</v>
      </c>
    </row>
    <row r="130" spans="1:41" x14ac:dyDescent="0.3">
      <c r="A130" s="3">
        <v>129</v>
      </c>
      <c r="B130" s="51">
        <v>43264.704368634259</v>
      </c>
      <c r="C130" s="3">
        <v>161.584473</v>
      </c>
      <c r="D130" s="3">
        <v>160.902332</v>
      </c>
      <c r="E130" s="3">
        <v>215.47971699999999</v>
      </c>
      <c r="F130" s="3">
        <v>2166.0018500000001</v>
      </c>
      <c r="G130" s="3">
        <v>520.86500000000001</v>
      </c>
      <c r="H130" s="3">
        <v>317.15300000000002</v>
      </c>
      <c r="I130" s="3">
        <v>475.91399999999999</v>
      </c>
      <c r="J130" s="3">
        <v>-30.163</v>
      </c>
      <c r="K130" s="3">
        <v>607.97799999999995</v>
      </c>
      <c r="L130" s="3">
        <v>55.238</v>
      </c>
      <c r="M130" s="3">
        <v>-81.114000000000004</v>
      </c>
      <c r="N130" s="3">
        <v>-71.040999999999997</v>
      </c>
      <c r="O130" s="3">
        <v>221.87</v>
      </c>
      <c r="P130" s="3">
        <v>-6.2389999999999999</v>
      </c>
      <c r="Q130" s="3">
        <v>502.39</v>
      </c>
      <c r="R130" s="3">
        <v>663.33100000000002</v>
      </c>
      <c r="S130" s="3">
        <v>9.8999999999999993E+37</v>
      </c>
      <c r="T130" s="3">
        <v>154.083</v>
      </c>
      <c r="U130" s="3">
        <v>790.52700000000004</v>
      </c>
      <c r="V130" s="3">
        <v>9.8999999999999993E+37</v>
      </c>
      <c r="W130" s="3">
        <v>-32.633000000000003</v>
      </c>
      <c r="X130" s="3">
        <v>831.69200000000001</v>
      </c>
      <c r="Y130" s="3">
        <v>477.87</v>
      </c>
      <c r="Z130" s="3">
        <v>343.11099999999999</v>
      </c>
      <c r="AA130" s="3">
        <v>9.8999999999999993E+37</v>
      </c>
      <c r="AB130" s="3">
        <v>399.10599999999999</v>
      </c>
      <c r="AC130" s="3">
        <v>864.47900000000004</v>
      </c>
      <c r="AD130" s="3">
        <v>299.90699999999998</v>
      </c>
      <c r="AE130" s="3">
        <v>324.49900000000002</v>
      </c>
      <c r="AF130" s="3">
        <v>199.73</v>
      </c>
      <c r="AG130" s="3">
        <v>20.870999999999999</v>
      </c>
      <c r="AH130" s="3">
        <v>31.625</v>
      </c>
      <c r="AI130" s="3">
        <v>646.96699999999998</v>
      </c>
      <c r="AJ130" s="3">
        <v>9.8999999999999993E+37</v>
      </c>
      <c r="AK130" s="3">
        <v>298.99799999999999</v>
      </c>
      <c r="AL130" s="3">
        <v>207.524</v>
      </c>
      <c r="AM130" s="3">
        <v>556.28399999999999</v>
      </c>
      <c r="AN130" s="3">
        <v>1021.653</v>
      </c>
      <c r="AO130" s="3">
        <v>528.66200000000003</v>
      </c>
    </row>
    <row r="131" spans="1:41" x14ac:dyDescent="0.3">
      <c r="A131" s="3">
        <v>130</v>
      </c>
      <c r="B131" s="51">
        <v>43264.704432638886</v>
      </c>
      <c r="C131" s="3">
        <v>161.516942</v>
      </c>
      <c r="D131" s="3">
        <v>160.91535999999999</v>
      </c>
      <c r="E131" s="3">
        <v>215.42513099999999</v>
      </c>
      <c r="F131" s="3">
        <v>1772.16435</v>
      </c>
      <c r="G131" s="3">
        <v>547.55399999999997</v>
      </c>
      <c r="H131" s="3">
        <v>574.976</v>
      </c>
      <c r="I131" s="3">
        <v>149.916</v>
      </c>
      <c r="J131" s="3">
        <v>22.175000000000001</v>
      </c>
      <c r="K131" s="3">
        <v>503.863</v>
      </c>
      <c r="L131" s="3">
        <v>440.23899999999998</v>
      </c>
      <c r="M131" s="3">
        <v>-40.607999999999997</v>
      </c>
      <c r="N131" s="3">
        <v>144.15899999999999</v>
      </c>
      <c r="O131" s="3">
        <v>81.158000000000001</v>
      </c>
      <c r="P131" s="3">
        <v>91.974999999999994</v>
      </c>
      <c r="Q131" s="3">
        <v>55.969000000000001</v>
      </c>
      <c r="R131" s="3">
        <v>557.19399999999996</v>
      </c>
      <c r="S131" s="3">
        <v>9.8999999999999993E+37</v>
      </c>
      <c r="T131" s="3">
        <v>511.95299999999997</v>
      </c>
      <c r="U131" s="3">
        <v>1081.8009999999999</v>
      </c>
      <c r="V131" s="3">
        <v>9.8999999999999993E+37</v>
      </c>
      <c r="W131" s="3">
        <v>-7.274</v>
      </c>
      <c r="X131" s="3">
        <v>475.70600000000002</v>
      </c>
      <c r="Y131" s="3">
        <v>376.45800000000003</v>
      </c>
      <c r="Z131" s="3">
        <v>710.27599999999995</v>
      </c>
      <c r="AA131" s="3">
        <v>67.004999999999995</v>
      </c>
      <c r="AB131" s="3">
        <v>245.13</v>
      </c>
      <c r="AC131" s="3">
        <v>873.94100000000003</v>
      </c>
      <c r="AD131" s="3">
        <v>343.05200000000002</v>
      </c>
      <c r="AE131" s="3">
        <v>342.78100000000001</v>
      </c>
      <c r="AF131" s="3">
        <v>201.465</v>
      </c>
      <c r="AG131" s="3">
        <v>20.898</v>
      </c>
      <c r="AH131" s="3">
        <v>31.581</v>
      </c>
      <c r="AI131" s="3">
        <v>579.39800000000002</v>
      </c>
      <c r="AJ131" s="3">
        <v>9.8999999999999993E+37</v>
      </c>
      <c r="AK131" s="3">
        <v>292.45499999999998</v>
      </c>
      <c r="AL131" s="3">
        <v>249.53899999999999</v>
      </c>
      <c r="AM131" s="3">
        <v>479.75</v>
      </c>
      <c r="AN131" s="3">
        <v>1222.6559999999999</v>
      </c>
      <c r="AO131" s="3">
        <v>604.89200000000005</v>
      </c>
    </row>
    <row r="132" spans="1:41" x14ac:dyDescent="0.3">
      <c r="A132" s="3">
        <v>131</v>
      </c>
      <c r="B132" s="51">
        <v>43264.704496527775</v>
      </c>
      <c r="C132" s="3">
        <v>161.51857000000001</v>
      </c>
      <c r="D132" s="3">
        <v>160.765513</v>
      </c>
      <c r="E132" s="3">
        <v>215.16600700000001</v>
      </c>
      <c r="F132" s="3">
        <v>1004.84216</v>
      </c>
      <c r="G132" s="3">
        <v>582.32000000000005</v>
      </c>
      <c r="H132" s="3">
        <v>975.19600000000003</v>
      </c>
      <c r="I132" s="3">
        <v>9.8999999999999993E+37</v>
      </c>
      <c r="J132" s="3">
        <v>160.90700000000001</v>
      </c>
      <c r="K132" s="3">
        <v>47.994</v>
      </c>
      <c r="L132" s="3">
        <v>544.50199999999995</v>
      </c>
      <c r="M132" s="3">
        <v>-23.056999999999999</v>
      </c>
      <c r="N132" s="3">
        <v>725.82600000000002</v>
      </c>
      <c r="O132" s="3">
        <v>275.935</v>
      </c>
      <c r="P132" s="3">
        <v>39.340000000000003</v>
      </c>
      <c r="Q132" s="3">
        <v>9.8999999999999993E+37</v>
      </c>
      <c r="R132" s="3">
        <v>159.59700000000001</v>
      </c>
      <c r="S132" s="3">
        <v>9.8999999999999993E+37</v>
      </c>
      <c r="T132" s="3">
        <v>450.327</v>
      </c>
      <c r="U132" s="3">
        <v>9.8999999999999993E+37</v>
      </c>
      <c r="V132" s="3">
        <v>9.8999999999999993E+37</v>
      </c>
      <c r="W132" s="3">
        <v>204.81899999999999</v>
      </c>
      <c r="X132" s="3">
        <v>149.422</v>
      </c>
      <c r="Y132" s="3">
        <v>-83.808000000000007</v>
      </c>
      <c r="Z132" s="3">
        <v>767.40700000000004</v>
      </c>
      <c r="AA132" s="3">
        <v>601.22900000000004</v>
      </c>
      <c r="AB132" s="3">
        <v>337.86799999999999</v>
      </c>
      <c r="AC132" s="3">
        <v>882.63300000000004</v>
      </c>
      <c r="AD132" s="3">
        <v>321.64600000000002</v>
      </c>
      <c r="AE132" s="3">
        <v>423.28199999999998</v>
      </c>
      <c r="AF132" s="3">
        <v>345.95400000000001</v>
      </c>
      <c r="AG132" s="3">
        <v>21.094000000000001</v>
      </c>
      <c r="AH132" s="3">
        <v>31.599</v>
      </c>
      <c r="AI132" s="3">
        <v>478.49700000000001</v>
      </c>
      <c r="AJ132" s="3">
        <v>9.8999999999999993E+37</v>
      </c>
      <c r="AK132" s="3">
        <v>432.05</v>
      </c>
      <c r="AL132" s="3">
        <v>274.77499999999998</v>
      </c>
      <c r="AM132" s="3">
        <v>318.66399999999999</v>
      </c>
      <c r="AN132" s="3">
        <v>1292.6479999999999</v>
      </c>
      <c r="AO132" s="3">
        <v>456.39800000000002</v>
      </c>
    </row>
    <row r="133" spans="1:41" x14ac:dyDescent="0.3">
      <c r="A133" s="3">
        <v>132</v>
      </c>
      <c r="B133" s="51">
        <v>43264.704560416663</v>
      </c>
      <c r="C133" s="3">
        <v>161.44208399999999</v>
      </c>
      <c r="D133" s="3">
        <v>160.75817900000001</v>
      </c>
      <c r="E133" s="3">
        <v>214.998954</v>
      </c>
      <c r="F133" s="3">
        <v>1212.90635</v>
      </c>
      <c r="G133" s="3">
        <v>623.61800000000005</v>
      </c>
      <c r="H133" s="3">
        <v>9.8999999999999993E+37</v>
      </c>
      <c r="I133" s="3">
        <v>-26.140999999999998</v>
      </c>
      <c r="J133" s="3">
        <v>179.297</v>
      </c>
      <c r="K133" s="3">
        <v>7.7320000000000002</v>
      </c>
      <c r="L133" s="3">
        <v>7.9829999999999997</v>
      </c>
      <c r="M133" s="3">
        <v>39.506</v>
      </c>
      <c r="N133" s="3">
        <v>770.36300000000006</v>
      </c>
      <c r="O133" s="3">
        <v>739.02499999999998</v>
      </c>
      <c r="P133" s="3">
        <v>-35.140999999999998</v>
      </c>
      <c r="Q133" s="3">
        <v>-185.161</v>
      </c>
      <c r="R133" s="3">
        <v>-74.290999999999997</v>
      </c>
      <c r="S133" s="3">
        <v>9.8999999999999993E+37</v>
      </c>
      <c r="T133" s="3">
        <v>153.39400000000001</v>
      </c>
      <c r="U133" s="3">
        <v>9.8999999999999993E+37</v>
      </c>
      <c r="V133" s="3">
        <v>9.8999999999999993E+37</v>
      </c>
      <c r="W133" s="3">
        <v>681.01300000000003</v>
      </c>
      <c r="X133" s="3">
        <v>383.54500000000002</v>
      </c>
      <c r="Y133" s="3">
        <v>9.8999999999999993E+37</v>
      </c>
      <c r="Z133" s="3">
        <v>260.173</v>
      </c>
      <c r="AA133" s="3">
        <v>565.35799999999995</v>
      </c>
      <c r="AB133" s="3">
        <v>851.16899999999998</v>
      </c>
      <c r="AC133" s="3">
        <v>890.62900000000002</v>
      </c>
      <c r="AD133" s="3">
        <v>289.62200000000001</v>
      </c>
      <c r="AE133" s="3">
        <v>384.01799999999997</v>
      </c>
      <c r="AF133" s="3">
        <v>346.23500000000001</v>
      </c>
      <c r="AG133" s="3">
        <v>21.245000000000001</v>
      </c>
      <c r="AH133" s="3">
        <v>31.591000000000001</v>
      </c>
      <c r="AI133" s="3">
        <v>381.36799999999999</v>
      </c>
      <c r="AJ133" s="3">
        <v>9.8999999999999993E+37</v>
      </c>
      <c r="AK133" s="3">
        <v>341.36200000000002</v>
      </c>
      <c r="AL133" s="3">
        <v>389.06299999999999</v>
      </c>
      <c r="AM133" s="3">
        <v>268.24099999999999</v>
      </c>
      <c r="AN133" s="3">
        <v>9.8999999999999993E+37</v>
      </c>
      <c r="AO133" s="3">
        <v>502.375</v>
      </c>
    </row>
    <row r="134" spans="1:41" x14ac:dyDescent="0.3">
      <c r="A134" s="3">
        <v>133</v>
      </c>
      <c r="B134" s="51">
        <v>43264.704620023149</v>
      </c>
      <c r="C134" s="3">
        <v>161.09872999999999</v>
      </c>
      <c r="D134" s="3">
        <v>160.675926</v>
      </c>
      <c r="E134" s="3">
        <v>215.01362</v>
      </c>
      <c r="F134" s="3">
        <v>1703.15317</v>
      </c>
      <c r="G134" s="3">
        <v>614.13599999999997</v>
      </c>
      <c r="H134" s="3">
        <v>1245.729</v>
      </c>
      <c r="I134" s="3">
        <v>225.37200000000001</v>
      </c>
      <c r="J134" s="3">
        <v>147.108</v>
      </c>
      <c r="K134" s="3">
        <v>543.077</v>
      </c>
      <c r="L134" s="3">
        <v>216.00299999999999</v>
      </c>
      <c r="M134" s="3">
        <v>52.506999999999998</v>
      </c>
      <c r="N134" s="3">
        <v>269.34899999999999</v>
      </c>
      <c r="O134" s="3">
        <v>252.57599999999999</v>
      </c>
      <c r="P134" s="3">
        <v>-107.072</v>
      </c>
      <c r="Q134" s="3">
        <v>240.762</v>
      </c>
      <c r="R134" s="3">
        <v>381.36799999999999</v>
      </c>
      <c r="S134" s="3">
        <v>9.8999999999999993E+37</v>
      </c>
      <c r="T134" s="3">
        <v>313.42899999999997</v>
      </c>
      <c r="U134" s="3">
        <v>1125.693</v>
      </c>
      <c r="V134" s="3">
        <v>9.8999999999999993E+37</v>
      </c>
      <c r="W134" s="3">
        <v>217.09899999999999</v>
      </c>
      <c r="X134" s="3">
        <v>614.23599999999999</v>
      </c>
      <c r="Y134" s="3">
        <v>201.52799999999999</v>
      </c>
      <c r="Z134" s="3">
        <v>539.20699999999999</v>
      </c>
      <c r="AA134" s="3">
        <v>60.207000000000001</v>
      </c>
      <c r="AB134" s="3">
        <v>352.63200000000001</v>
      </c>
      <c r="AC134" s="3">
        <v>897.31700000000001</v>
      </c>
      <c r="AD134" s="3">
        <v>266.24700000000001</v>
      </c>
      <c r="AE134" s="3">
        <v>383.22500000000002</v>
      </c>
      <c r="AF134" s="3">
        <v>211.12700000000001</v>
      </c>
      <c r="AG134" s="3">
        <v>21.387</v>
      </c>
      <c r="AH134" s="3">
        <v>31.661000000000001</v>
      </c>
      <c r="AI134" s="3">
        <v>220.352</v>
      </c>
      <c r="AJ134" s="3">
        <v>9.8999999999999993E+37</v>
      </c>
      <c r="AK134" s="3">
        <v>342.60300000000001</v>
      </c>
      <c r="AL134" s="3">
        <v>513.25</v>
      </c>
      <c r="AM134" s="3">
        <v>296.529</v>
      </c>
      <c r="AN134" s="3">
        <v>1178.4549999999999</v>
      </c>
      <c r="AO134" s="3">
        <v>518.67899999999997</v>
      </c>
    </row>
    <row r="135" spans="1:41" x14ac:dyDescent="0.3">
      <c r="A135" s="3">
        <v>134</v>
      </c>
      <c r="B135" s="51">
        <v>43264.704683912038</v>
      </c>
      <c r="C135" s="3">
        <v>161.09628699999999</v>
      </c>
      <c r="D135" s="3">
        <v>160.56109799999999</v>
      </c>
      <c r="E135" s="3">
        <v>214.874289</v>
      </c>
      <c r="F135" s="3">
        <v>1854.1944000000001</v>
      </c>
      <c r="G135" s="3">
        <v>629.29100000000005</v>
      </c>
      <c r="H135" s="3">
        <v>348.63400000000001</v>
      </c>
      <c r="I135" s="3">
        <v>160.35599999999999</v>
      </c>
      <c r="J135" s="3">
        <v>177.11600000000001</v>
      </c>
      <c r="K135" s="3">
        <v>556.27499999999998</v>
      </c>
      <c r="L135" s="3">
        <v>421.25099999999998</v>
      </c>
      <c r="M135" s="3">
        <v>18.306000000000001</v>
      </c>
      <c r="N135" s="3">
        <v>135.767</v>
      </c>
      <c r="O135" s="3">
        <v>23.332000000000001</v>
      </c>
      <c r="P135" s="3">
        <v>-78.42</v>
      </c>
      <c r="Q135" s="3">
        <v>96.652000000000001</v>
      </c>
      <c r="R135" s="3">
        <v>558.67600000000004</v>
      </c>
      <c r="S135" s="3">
        <v>9.8999999999999993E+37</v>
      </c>
      <c r="T135" s="3">
        <v>488.76499999999999</v>
      </c>
      <c r="U135" s="3">
        <v>1083.4280000000001</v>
      </c>
      <c r="V135" s="3">
        <v>9.8999999999999993E+37</v>
      </c>
      <c r="W135" s="3">
        <v>-19.108000000000001</v>
      </c>
      <c r="X135" s="3">
        <v>534.75900000000001</v>
      </c>
      <c r="Y135" s="3">
        <v>517.23299999999995</v>
      </c>
      <c r="Z135" s="3">
        <v>805.447</v>
      </c>
      <c r="AA135" s="3">
        <v>75.397999999999996</v>
      </c>
      <c r="AB135" s="3">
        <v>105.759</v>
      </c>
      <c r="AC135" s="3">
        <v>903.86199999999997</v>
      </c>
      <c r="AD135" s="3">
        <v>219.49199999999999</v>
      </c>
      <c r="AE135" s="3">
        <v>420.178</v>
      </c>
      <c r="AF135" s="3">
        <v>138.982</v>
      </c>
      <c r="AG135" s="3">
        <v>21.606000000000002</v>
      </c>
      <c r="AH135" s="3">
        <v>31.702999999999999</v>
      </c>
      <c r="AI135" s="3">
        <v>297.78800000000001</v>
      </c>
      <c r="AJ135" s="3">
        <v>9.8999999999999993E+37</v>
      </c>
      <c r="AK135" s="3">
        <v>223.77</v>
      </c>
      <c r="AL135" s="3">
        <v>355.96300000000002</v>
      </c>
      <c r="AM135" s="3">
        <v>331.916</v>
      </c>
      <c r="AN135" s="3">
        <v>1174.8389999999999</v>
      </c>
      <c r="AO135" s="3">
        <v>614.51</v>
      </c>
    </row>
    <row r="136" spans="1:41" x14ac:dyDescent="0.3">
      <c r="A136" s="3">
        <v>135</v>
      </c>
      <c r="B136" s="51">
        <v>43264.704742013892</v>
      </c>
      <c r="C136" s="3">
        <v>160.88149300000001</v>
      </c>
      <c r="D136" s="3">
        <v>160.43893700000001</v>
      </c>
      <c r="E136" s="3">
        <v>214.69583299999999</v>
      </c>
      <c r="F136" s="3">
        <v>1326.7028399999999</v>
      </c>
      <c r="G136" s="3">
        <v>635.14700000000005</v>
      </c>
      <c r="H136" s="3">
        <v>161.27699999999999</v>
      </c>
      <c r="I136" s="3">
        <v>9.8999999999999993E+37</v>
      </c>
      <c r="J136" s="3">
        <v>380.00700000000001</v>
      </c>
      <c r="K136" s="3">
        <v>382.05</v>
      </c>
      <c r="L136" s="3">
        <v>517.75</v>
      </c>
      <c r="M136" s="3">
        <v>-30.532</v>
      </c>
      <c r="N136" s="3">
        <v>476.97500000000002</v>
      </c>
      <c r="O136" s="3">
        <v>21.855</v>
      </c>
      <c r="P136" s="3">
        <v>10.943</v>
      </c>
      <c r="Q136" s="3">
        <v>9.8999999999999993E+37</v>
      </c>
      <c r="R136" s="3">
        <v>424.52199999999999</v>
      </c>
      <c r="S136" s="3">
        <v>782.34199999999998</v>
      </c>
      <c r="T136" s="3">
        <v>570.18600000000004</v>
      </c>
      <c r="U136" s="3">
        <v>1354.963</v>
      </c>
      <c r="V136" s="3">
        <v>9.8999999999999993E+37</v>
      </c>
      <c r="W136" s="3">
        <v>5.2880000000000003</v>
      </c>
      <c r="X136" s="3">
        <v>109.206</v>
      </c>
      <c r="Y136" s="3">
        <v>396.47</v>
      </c>
      <c r="Z136" s="3">
        <v>878.10500000000002</v>
      </c>
      <c r="AA136" s="3">
        <v>312.22199999999998</v>
      </c>
      <c r="AB136" s="3">
        <v>115.63200000000001</v>
      </c>
      <c r="AC136" s="3">
        <v>909.75300000000004</v>
      </c>
      <c r="AD136" s="3">
        <v>181.49199999999999</v>
      </c>
      <c r="AE136" s="3">
        <v>460.54300000000001</v>
      </c>
      <c r="AF136" s="3">
        <v>282.68700000000001</v>
      </c>
      <c r="AG136" s="3">
        <v>21.536000000000001</v>
      </c>
      <c r="AH136" s="3">
        <v>31.65</v>
      </c>
      <c r="AI136" s="3">
        <v>359.26499999999999</v>
      </c>
      <c r="AJ136" s="3">
        <v>9.8999999999999993E+37</v>
      </c>
      <c r="AK136" s="3">
        <v>264.06</v>
      </c>
      <c r="AL136" s="3">
        <v>395.375</v>
      </c>
      <c r="AM136" s="3">
        <v>542.44899999999996</v>
      </c>
      <c r="AN136" s="3">
        <v>1038.0630000000001</v>
      </c>
      <c r="AO136" s="3">
        <v>616.721</v>
      </c>
    </row>
    <row r="137" spans="1:41" x14ac:dyDescent="0.3">
      <c r="A137" s="3">
        <v>136</v>
      </c>
      <c r="B137" s="51">
        <v>43264.704799884261</v>
      </c>
      <c r="C137" s="3">
        <v>161.01329799999999</v>
      </c>
      <c r="D137" s="3">
        <v>160.46580700000001</v>
      </c>
      <c r="E137" s="3">
        <v>214.601305</v>
      </c>
      <c r="F137" s="3">
        <v>1842.8230000000001</v>
      </c>
      <c r="G137" s="3">
        <v>653.06299999999999</v>
      </c>
      <c r="H137" s="3">
        <v>1028.73</v>
      </c>
      <c r="I137" s="3">
        <v>420.94900000000001</v>
      </c>
      <c r="J137" s="3">
        <v>303.87700000000001</v>
      </c>
      <c r="K137" s="3">
        <v>526.81600000000003</v>
      </c>
      <c r="L137" s="3">
        <v>-26.512</v>
      </c>
      <c r="M137" s="3">
        <v>134.596</v>
      </c>
      <c r="N137" s="3">
        <v>80.591999999999999</v>
      </c>
      <c r="O137" s="3">
        <v>305.57400000000001</v>
      </c>
      <c r="P137" s="3">
        <v>9.8780000000000001</v>
      </c>
      <c r="Q137" s="3">
        <v>387.65199999999999</v>
      </c>
      <c r="R137" s="3">
        <v>462.34899999999999</v>
      </c>
      <c r="S137" s="3">
        <v>1212.01</v>
      </c>
      <c r="T137" s="3">
        <v>25.841000000000001</v>
      </c>
      <c r="U137" s="3">
        <v>939.39300000000003</v>
      </c>
      <c r="V137" s="3">
        <v>68.165999999999997</v>
      </c>
      <c r="W137" s="3">
        <v>266.28800000000001</v>
      </c>
      <c r="X137" s="3">
        <v>705.03800000000001</v>
      </c>
      <c r="Y137" s="3">
        <v>461.37900000000002</v>
      </c>
      <c r="Z137" s="3">
        <v>321.49099999999999</v>
      </c>
      <c r="AA137" s="3">
        <v>-102.35</v>
      </c>
      <c r="AB137" s="3">
        <v>464.28800000000001</v>
      </c>
      <c r="AC137" s="3">
        <v>915.43899999999996</v>
      </c>
      <c r="AD137" s="3">
        <v>383.07900000000001</v>
      </c>
      <c r="AE137" s="3">
        <v>266.79300000000001</v>
      </c>
      <c r="AF137" s="3">
        <v>175.44399999999999</v>
      </c>
      <c r="AG137" s="3">
        <v>21.802</v>
      </c>
      <c r="AH137" s="3">
        <v>31.754999999999999</v>
      </c>
      <c r="AI137" s="3">
        <v>240.25800000000001</v>
      </c>
      <c r="AJ137" s="3">
        <v>9.8999999999999993E+37</v>
      </c>
      <c r="AK137" s="3">
        <v>128.80799999999999</v>
      </c>
      <c r="AL137" s="3">
        <v>450.108</v>
      </c>
      <c r="AM137" s="3">
        <v>461.714</v>
      </c>
      <c r="AN137" s="3">
        <v>980.59799999999996</v>
      </c>
      <c r="AO137" s="3">
        <v>623.17200000000003</v>
      </c>
    </row>
    <row r="138" spans="1:41" x14ac:dyDescent="0.3">
      <c r="A138" s="3">
        <v>137</v>
      </c>
      <c r="B138" s="51">
        <v>43264.70486377315</v>
      </c>
      <c r="C138" s="3">
        <v>161.45022499999999</v>
      </c>
      <c r="D138" s="3">
        <v>160.79808800000001</v>
      </c>
      <c r="E138" s="3">
        <v>214.49863300000001</v>
      </c>
      <c r="F138" s="3">
        <v>1887.4434000000001</v>
      </c>
      <c r="G138" s="3">
        <v>675.971</v>
      </c>
      <c r="H138" s="3">
        <v>226.25399999999999</v>
      </c>
      <c r="I138" s="3">
        <v>70.962999999999994</v>
      </c>
      <c r="J138" s="3">
        <v>254.95</v>
      </c>
      <c r="K138" s="3">
        <v>453.04500000000002</v>
      </c>
      <c r="L138" s="3">
        <v>426.91300000000001</v>
      </c>
      <c r="M138" s="3">
        <v>105.32</v>
      </c>
      <c r="N138" s="3">
        <v>207.89699999999999</v>
      </c>
      <c r="O138" s="3">
        <v>35.966000000000001</v>
      </c>
      <c r="P138" s="3">
        <v>143.11099999999999</v>
      </c>
      <c r="Q138" s="3">
        <v>74.722999999999999</v>
      </c>
      <c r="R138" s="3">
        <v>504.673</v>
      </c>
      <c r="S138" s="3">
        <v>9.8999999999999993E+37</v>
      </c>
      <c r="T138" s="3">
        <v>401.21100000000001</v>
      </c>
      <c r="U138" s="3">
        <v>1081.06</v>
      </c>
      <c r="V138" s="3">
        <v>9.8999999999999993E+37</v>
      </c>
      <c r="W138" s="3">
        <v>-45.293999999999997</v>
      </c>
      <c r="X138" s="3">
        <v>463.56200000000001</v>
      </c>
      <c r="Y138" s="3">
        <v>455.23599999999999</v>
      </c>
      <c r="Z138" s="3">
        <v>735.48599999999999</v>
      </c>
      <c r="AA138" s="3">
        <v>10.42</v>
      </c>
      <c r="AB138" s="3">
        <v>194.929</v>
      </c>
      <c r="AC138" s="3">
        <v>920.71</v>
      </c>
      <c r="AD138" s="3">
        <v>302.08499999999998</v>
      </c>
      <c r="AE138" s="3">
        <v>297.02499999999998</v>
      </c>
      <c r="AF138" s="3">
        <v>135.81200000000001</v>
      </c>
      <c r="AG138" s="3">
        <v>21.687000000000001</v>
      </c>
      <c r="AH138" s="3">
        <v>31.8</v>
      </c>
      <c r="AI138" s="3">
        <v>64.721000000000004</v>
      </c>
      <c r="AJ138" s="3">
        <v>9.8999999999999993E+37</v>
      </c>
      <c r="AK138" s="3">
        <v>205.96299999999999</v>
      </c>
      <c r="AL138" s="3">
        <v>398.93799999999999</v>
      </c>
      <c r="AM138" s="3">
        <v>392.53800000000001</v>
      </c>
      <c r="AN138" s="3">
        <v>1056.7650000000001</v>
      </c>
      <c r="AO138" s="3">
        <v>674.03</v>
      </c>
    </row>
    <row r="139" spans="1:41" x14ac:dyDescent="0.3">
      <c r="A139" s="3">
        <v>138</v>
      </c>
      <c r="B139" s="51">
        <v>43264.704927662038</v>
      </c>
      <c r="C139" s="3">
        <v>160.58206999999999</v>
      </c>
      <c r="D139" s="3">
        <v>160.11640399999999</v>
      </c>
      <c r="E139" s="3">
        <v>214.149068</v>
      </c>
      <c r="F139" s="3">
        <v>1112.66515</v>
      </c>
      <c r="G139" s="3">
        <v>693.92399999999998</v>
      </c>
      <c r="H139" s="3">
        <v>281.20699999999999</v>
      </c>
      <c r="I139" s="3">
        <v>9.8999999999999993E+37</v>
      </c>
      <c r="J139" s="3">
        <v>414.488</v>
      </c>
      <c r="K139" s="3">
        <v>-23.672000000000001</v>
      </c>
      <c r="L139" s="3">
        <v>445.82799999999997</v>
      </c>
      <c r="M139" s="3">
        <v>42.619</v>
      </c>
      <c r="N139" s="3">
        <v>641.21</v>
      </c>
      <c r="O139" s="3">
        <v>115.86</v>
      </c>
      <c r="P139" s="3">
        <v>127.726</v>
      </c>
      <c r="Q139" s="3">
        <v>9.8999999999999993E+37</v>
      </c>
      <c r="R139" s="3">
        <v>57.103999999999999</v>
      </c>
      <c r="S139" s="3">
        <v>9.8999999999999993E+37</v>
      </c>
      <c r="T139" s="3">
        <v>452.40100000000001</v>
      </c>
      <c r="U139" s="3">
        <v>9.8999999999999993E+37</v>
      </c>
      <c r="V139" s="3">
        <v>9.8999999999999993E+37</v>
      </c>
      <c r="W139" s="3">
        <v>141.096</v>
      </c>
      <c r="X139" s="3">
        <v>86.114000000000004</v>
      </c>
      <c r="Y139" s="3">
        <v>10.146000000000001</v>
      </c>
      <c r="Z139" s="3">
        <v>759.27200000000005</v>
      </c>
      <c r="AA139" s="3">
        <v>585.90899999999999</v>
      </c>
      <c r="AB139" s="3">
        <v>358.97899999999998</v>
      </c>
      <c r="AC139" s="3">
        <v>925.87099999999998</v>
      </c>
      <c r="AD139" s="3">
        <v>225.39699999999999</v>
      </c>
      <c r="AE139" s="3">
        <v>294.01600000000002</v>
      </c>
      <c r="AF139" s="3">
        <v>253.00399999999999</v>
      </c>
      <c r="AG139" s="3">
        <v>21.696999999999999</v>
      </c>
      <c r="AH139" s="3">
        <v>31.914999999999999</v>
      </c>
      <c r="AI139" s="3">
        <v>197.251</v>
      </c>
      <c r="AJ139" s="3">
        <v>9.8999999999999993E+37</v>
      </c>
      <c r="AK139" s="3">
        <v>229</v>
      </c>
      <c r="AL139" s="3">
        <v>378.09800000000001</v>
      </c>
      <c r="AM139" s="3">
        <v>408.589</v>
      </c>
      <c r="AN139" s="3">
        <v>1194.296</v>
      </c>
      <c r="AO139" s="3">
        <v>624.53</v>
      </c>
    </row>
    <row r="140" spans="1:41" x14ac:dyDescent="0.3">
      <c r="A140" s="3">
        <v>139</v>
      </c>
      <c r="B140" s="51">
        <v>43264.70498761574</v>
      </c>
      <c r="C140" s="3">
        <v>160.31113199999999</v>
      </c>
      <c r="D140" s="3">
        <v>160.069976</v>
      </c>
      <c r="E140" s="3">
        <v>214.14254600000001</v>
      </c>
      <c r="F140" s="3">
        <v>868.55072099999995</v>
      </c>
      <c r="G140" s="3">
        <v>723.2</v>
      </c>
      <c r="H140" s="3">
        <v>1132.21</v>
      </c>
      <c r="I140" s="3">
        <v>9.8999999999999993E+37</v>
      </c>
      <c r="J140" s="3">
        <v>524.81299999999999</v>
      </c>
      <c r="K140" s="3">
        <v>-52.042999999999999</v>
      </c>
      <c r="L140" s="3">
        <v>391.19600000000003</v>
      </c>
      <c r="M140" s="3">
        <v>83.036000000000001</v>
      </c>
      <c r="N140" s="3">
        <v>637.83199999999999</v>
      </c>
      <c r="O140" s="3">
        <v>328.06799999999998</v>
      </c>
      <c r="P140" s="3">
        <v>192.41300000000001</v>
      </c>
      <c r="Q140" s="3">
        <v>-121.76300000000001</v>
      </c>
      <c r="R140" s="3">
        <v>-60.459000000000003</v>
      </c>
      <c r="S140" s="3">
        <v>338.053</v>
      </c>
      <c r="T140" s="3">
        <v>370.303</v>
      </c>
      <c r="U140" s="3">
        <v>9.8999999999999993E+37</v>
      </c>
      <c r="V140" s="3">
        <v>-121.55800000000001</v>
      </c>
      <c r="W140" s="3">
        <v>307.36799999999999</v>
      </c>
      <c r="X140" s="3">
        <v>140.88300000000001</v>
      </c>
      <c r="Y140" s="3">
        <v>-194.352</v>
      </c>
      <c r="Z140" s="3">
        <v>666.52700000000004</v>
      </c>
      <c r="AA140" s="3">
        <v>634.07299999999998</v>
      </c>
      <c r="AB140" s="3">
        <v>513.67399999999998</v>
      </c>
      <c r="AC140" s="3">
        <v>930.322</v>
      </c>
      <c r="AD140" s="3">
        <v>339.24299999999999</v>
      </c>
      <c r="AE140" s="3">
        <v>144.50899999999999</v>
      </c>
      <c r="AF140" s="3">
        <v>65.173000000000002</v>
      </c>
      <c r="AG140" s="3">
        <v>21.943999999999999</v>
      </c>
      <c r="AH140" s="3">
        <v>31.896000000000001</v>
      </c>
      <c r="AI140" s="3">
        <v>350.5</v>
      </c>
      <c r="AJ140" s="3">
        <v>9.8999999999999993E+37</v>
      </c>
      <c r="AK140" s="3">
        <v>287.803</v>
      </c>
      <c r="AL140" s="3">
        <v>197.30199999999999</v>
      </c>
      <c r="AM140" s="3">
        <v>483.37200000000001</v>
      </c>
      <c r="AN140" s="3">
        <v>1057.0519999999999</v>
      </c>
      <c r="AO140" s="3">
        <v>587.94399999999996</v>
      </c>
    </row>
    <row r="141" spans="1:41" x14ac:dyDescent="0.3">
      <c r="A141" s="3">
        <v>140</v>
      </c>
      <c r="B141" s="51">
        <v>43264.705051504628</v>
      </c>
      <c r="C141" s="3">
        <v>160.24278699999999</v>
      </c>
      <c r="D141" s="3">
        <v>159.93641600000001</v>
      </c>
      <c r="E141" s="3">
        <v>213.900533</v>
      </c>
      <c r="F141" s="3">
        <v>1231.5292300000001</v>
      </c>
      <c r="G141" s="3">
        <v>743.07500000000005</v>
      </c>
      <c r="H141" s="3">
        <v>9.8999999999999993E+37</v>
      </c>
      <c r="I141" s="3">
        <v>22.419</v>
      </c>
      <c r="J141" s="3">
        <v>626.62300000000005</v>
      </c>
      <c r="K141" s="3">
        <v>9.8999999999999993E+37</v>
      </c>
      <c r="L141" s="3">
        <v>-1.3320000000000001</v>
      </c>
      <c r="M141" s="3">
        <v>172.51400000000001</v>
      </c>
      <c r="N141" s="3">
        <v>544.03399999999999</v>
      </c>
      <c r="O141" s="3">
        <v>747.20399999999995</v>
      </c>
      <c r="P141" s="3">
        <v>10.269</v>
      </c>
      <c r="Q141" s="3">
        <v>63.805</v>
      </c>
      <c r="R141" s="3">
        <v>9.8999999999999993E+37</v>
      </c>
      <c r="S141" s="3">
        <v>294.87200000000001</v>
      </c>
      <c r="T141" s="3">
        <v>54.265999999999998</v>
      </c>
      <c r="U141" s="3">
        <v>9.8999999999999993E+37</v>
      </c>
      <c r="V141" s="3">
        <v>1.6559999999999999</v>
      </c>
      <c r="W141" s="3">
        <v>706.34699999999998</v>
      </c>
      <c r="X141" s="3">
        <v>283.44499999999999</v>
      </c>
      <c r="Y141" s="3">
        <v>9.8999999999999993E+37</v>
      </c>
      <c r="Z141" s="3">
        <v>255.04499999999999</v>
      </c>
      <c r="AA141" s="3">
        <v>559.97699999999998</v>
      </c>
      <c r="AB141" s="3">
        <v>899.74</v>
      </c>
      <c r="AC141" s="3">
        <v>934.8</v>
      </c>
      <c r="AD141" s="3">
        <v>523.71100000000001</v>
      </c>
      <c r="AE141" s="3">
        <v>416.88900000000001</v>
      </c>
      <c r="AF141" s="3">
        <v>255.46299999999999</v>
      </c>
      <c r="AG141" s="3">
        <v>22.190999999999999</v>
      </c>
      <c r="AH141" s="3">
        <v>31.948</v>
      </c>
      <c r="AI141" s="3">
        <v>191.328</v>
      </c>
      <c r="AJ141" s="3">
        <v>9.8999999999999993E+37</v>
      </c>
      <c r="AK141" s="3">
        <v>324.01299999999998</v>
      </c>
      <c r="AL141" s="3">
        <v>132.34</v>
      </c>
      <c r="AM141" s="3">
        <v>461.01100000000002</v>
      </c>
      <c r="AN141" s="3">
        <v>943.55600000000004</v>
      </c>
      <c r="AO141" s="3">
        <v>636.17100000000005</v>
      </c>
    </row>
    <row r="142" spans="1:41" x14ac:dyDescent="0.3">
      <c r="A142" s="3">
        <v>141</v>
      </c>
      <c r="B142" s="51">
        <v>43264.705115393517</v>
      </c>
      <c r="C142" s="3">
        <v>160.24522899999999</v>
      </c>
      <c r="D142" s="3">
        <v>159.86067199999999</v>
      </c>
      <c r="E142" s="3">
        <v>213.669926</v>
      </c>
      <c r="F142" s="3">
        <v>1518.6155799999999</v>
      </c>
      <c r="G142" s="3">
        <v>773.55700000000002</v>
      </c>
      <c r="H142" s="3">
        <v>1130.653</v>
      </c>
      <c r="I142" s="3">
        <v>382.185</v>
      </c>
      <c r="J142" s="3">
        <v>653.28200000000004</v>
      </c>
      <c r="K142" s="3">
        <v>9.8999999999999993E+37</v>
      </c>
      <c r="L142" s="3">
        <v>9.8999999999999993E+37</v>
      </c>
      <c r="M142" s="3">
        <v>205.49199999999999</v>
      </c>
      <c r="N142" s="3">
        <v>351.04300000000001</v>
      </c>
      <c r="O142" s="3">
        <v>834.16499999999996</v>
      </c>
      <c r="P142" s="3">
        <v>41.073</v>
      </c>
      <c r="Q142" s="3">
        <v>408.77199999999999</v>
      </c>
      <c r="R142" s="3">
        <v>-172.32499999999999</v>
      </c>
      <c r="S142" s="3">
        <v>9.8999999999999993E+37</v>
      </c>
      <c r="T142" s="3">
        <v>9.8999999999999993E+37</v>
      </c>
      <c r="U142" s="3">
        <v>9.8999999999999993E+37</v>
      </c>
      <c r="V142" s="3">
        <v>-145.25299999999999</v>
      </c>
      <c r="W142" s="3">
        <v>713.3</v>
      </c>
      <c r="X142" s="3">
        <v>657.66099999999994</v>
      </c>
      <c r="Y142" s="3">
        <v>9.8999999999999993E+37</v>
      </c>
      <c r="Z142" s="3">
        <v>-20.934000000000001</v>
      </c>
      <c r="AA142" s="3">
        <v>374.07299999999998</v>
      </c>
      <c r="AB142" s="3">
        <v>1018.893</v>
      </c>
      <c r="AC142" s="3">
        <v>938.90899999999999</v>
      </c>
      <c r="AD142" s="3">
        <v>452.78500000000003</v>
      </c>
      <c r="AE142" s="3">
        <v>242.90600000000001</v>
      </c>
      <c r="AF142" s="3">
        <v>421.721</v>
      </c>
      <c r="AG142" s="3">
        <v>22.244</v>
      </c>
      <c r="AH142" s="3">
        <v>32.000999999999998</v>
      </c>
      <c r="AI142" s="3">
        <v>195.91499999999999</v>
      </c>
      <c r="AJ142" s="3">
        <v>9.8999999999999993E+37</v>
      </c>
      <c r="AK142" s="3">
        <v>653.80399999999997</v>
      </c>
      <c r="AL142" s="3">
        <v>208.38399999999999</v>
      </c>
      <c r="AM142" s="3">
        <v>347.83600000000001</v>
      </c>
      <c r="AN142" s="3">
        <v>878.86400000000003</v>
      </c>
      <c r="AO142" s="3">
        <v>600.35900000000004</v>
      </c>
    </row>
    <row r="143" spans="1:41" x14ac:dyDescent="0.3">
      <c r="A143" s="3">
        <v>142</v>
      </c>
      <c r="B143" s="51">
        <v>43264.705173263887</v>
      </c>
      <c r="C143" s="3">
        <v>160.083281</v>
      </c>
      <c r="D143" s="3">
        <v>159.69698199999999</v>
      </c>
      <c r="E143" s="3">
        <v>213.445831</v>
      </c>
      <c r="F143" s="3">
        <v>1616.1786999999999</v>
      </c>
      <c r="G143" s="3">
        <v>797.12800000000004</v>
      </c>
      <c r="H143" s="3">
        <v>369.02600000000001</v>
      </c>
      <c r="I143" s="3">
        <v>123.399</v>
      </c>
      <c r="J143" s="3">
        <v>665.75800000000004</v>
      </c>
      <c r="K143" s="3">
        <v>262.04899999999998</v>
      </c>
      <c r="L143" s="3">
        <v>261.71899999999999</v>
      </c>
      <c r="M143" s="3">
        <v>204.16900000000001</v>
      </c>
      <c r="N143" s="3">
        <v>178.066</v>
      </c>
      <c r="O143" s="3">
        <v>233.28200000000001</v>
      </c>
      <c r="P143" s="3">
        <v>122.41</v>
      </c>
      <c r="Q143" s="3">
        <v>50.853999999999999</v>
      </c>
      <c r="R143" s="3">
        <v>391.423</v>
      </c>
      <c r="S143" s="3">
        <v>42.954999999999998</v>
      </c>
      <c r="T143" s="3">
        <v>334.44</v>
      </c>
      <c r="U143" s="3">
        <v>1234.7280000000001</v>
      </c>
      <c r="V143" s="3">
        <v>105.509</v>
      </c>
      <c r="W143" s="3">
        <v>118.747</v>
      </c>
      <c r="X143" s="3">
        <v>422.56700000000001</v>
      </c>
      <c r="Y143" s="3">
        <v>245.01400000000001</v>
      </c>
      <c r="Z143" s="3">
        <v>495.68599999999998</v>
      </c>
      <c r="AA143" s="3">
        <v>192.68700000000001</v>
      </c>
      <c r="AB143" s="3">
        <v>382.74900000000002</v>
      </c>
      <c r="AC143" s="3">
        <v>942.721</v>
      </c>
      <c r="AD143" s="3">
        <v>284.142</v>
      </c>
      <c r="AE143" s="3">
        <v>206.99</v>
      </c>
      <c r="AF143" s="3">
        <v>270.22899999999998</v>
      </c>
      <c r="AG143" s="3">
        <v>22.391999999999999</v>
      </c>
      <c r="AH143" s="3">
        <v>31.974</v>
      </c>
      <c r="AI143" s="3">
        <v>231.804</v>
      </c>
      <c r="AJ143" s="3">
        <v>9.8999999999999993E+37</v>
      </c>
      <c r="AK143" s="3">
        <v>644.64499999999998</v>
      </c>
      <c r="AL143" s="3">
        <v>293.52499999999998</v>
      </c>
      <c r="AM143" s="3">
        <v>398.75099999999998</v>
      </c>
      <c r="AN143" s="3">
        <v>705.947</v>
      </c>
      <c r="AO143" s="3">
        <v>573.39700000000005</v>
      </c>
    </row>
    <row r="144" spans="1:41" x14ac:dyDescent="0.3">
      <c r="A144" s="3">
        <v>143</v>
      </c>
      <c r="B144" s="51">
        <v>43264.705237152775</v>
      </c>
      <c r="C144" s="3">
        <v>159.847329</v>
      </c>
      <c r="D144" s="3">
        <v>159.50722500000001</v>
      </c>
      <c r="E144" s="3">
        <v>213.15818999999999</v>
      </c>
      <c r="F144" s="3">
        <v>1125.64382</v>
      </c>
      <c r="G144" s="3">
        <v>830.46600000000001</v>
      </c>
      <c r="H144" s="3">
        <v>737.04</v>
      </c>
      <c r="I144" s="3">
        <v>142.33500000000001</v>
      </c>
      <c r="J144" s="3">
        <v>614.702</v>
      </c>
      <c r="K144" s="3">
        <v>-145.679</v>
      </c>
      <c r="L144" s="3">
        <v>221.02</v>
      </c>
      <c r="M144" s="3">
        <v>260.86599999999999</v>
      </c>
      <c r="N144" s="3">
        <v>397.70699999999999</v>
      </c>
      <c r="O144" s="3">
        <v>426.74299999999999</v>
      </c>
      <c r="P144" s="3">
        <v>-154.316</v>
      </c>
      <c r="Q144" s="3">
        <v>31.623000000000001</v>
      </c>
      <c r="R144" s="3">
        <v>-87.224999999999994</v>
      </c>
      <c r="S144" s="3">
        <v>-9.0280000000000005</v>
      </c>
      <c r="T144" s="3">
        <v>260.53500000000003</v>
      </c>
      <c r="U144" s="3">
        <v>9.8999999999999993E+37</v>
      </c>
      <c r="V144" s="3">
        <v>385.26299999999998</v>
      </c>
      <c r="W144" s="3">
        <v>408.44400000000002</v>
      </c>
      <c r="X144" s="3">
        <v>390.84899999999999</v>
      </c>
      <c r="Y144" s="3">
        <v>9.8999999999999993E+37</v>
      </c>
      <c r="Z144" s="3">
        <v>445.44900000000001</v>
      </c>
      <c r="AA144" s="3">
        <v>414.47699999999998</v>
      </c>
      <c r="AB144" s="3">
        <v>530.04499999999996</v>
      </c>
      <c r="AC144" s="3">
        <v>948.00300000000004</v>
      </c>
      <c r="AD144" s="3">
        <v>367.75799999999998</v>
      </c>
      <c r="AE144" s="3">
        <v>140.97900000000001</v>
      </c>
      <c r="AF144" s="3">
        <v>250.018</v>
      </c>
      <c r="AG144" s="3">
        <v>22.62</v>
      </c>
      <c r="AH144" s="3">
        <v>32.113999999999997</v>
      </c>
      <c r="AI144" s="3">
        <v>245.22399999999999</v>
      </c>
      <c r="AJ144" s="3">
        <v>9.8999999999999993E+37</v>
      </c>
      <c r="AK144" s="3">
        <v>571.01099999999997</v>
      </c>
      <c r="AL144" s="3">
        <v>433.94900000000001</v>
      </c>
      <c r="AM144" s="3">
        <v>286.51900000000001</v>
      </c>
      <c r="AN144" s="3">
        <v>666.67</v>
      </c>
      <c r="AO144" s="3">
        <v>499.06200000000001</v>
      </c>
    </row>
    <row r="145" spans="1:41" x14ac:dyDescent="0.3">
      <c r="A145" s="3">
        <v>144</v>
      </c>
      <c r="B145" s="51">
        <v>43264.705301041664</v>
      </c>
      <c r="C145" s="3">
        <v>159.626835</v>
      </c>
      <c r="D145" s="3">
        <v>159.48360400000001</v>
      </c>
      <c r="E145" s="3">
        <v>212.80617899999999</v>
      </c>
      <c r="F145" s="3">
        <v>1244.30125</v>
      </c>
      <c r="G145" s="3">
        <v>858.072</v>
      </c>
      <c r="H145" s="3">
        <v>1083.0429999999999</v>
      </c>
      <c r="I145" s="3">
        <v>100.26900000000001</v>
      </c>
      <c r="J145" s="3">
        <v>548.11</v>
      </c>
      <c r="K145" s="3">
        <v>9.8999999999999993E+37</v>
      </c>
      <c r="L145" s="3">
        <v>18.207999999999998</v>
      </c>
      <c r="M145" s="3">
        <v>196.91900000000001</v>
      </c>
      <c r="N145" s="3">
        <v>319.14699999999999</v>
      </c>
      <c r="O145" s="3">
        <v>735.94600000000003</v>
      </c>
      <c r="P145" s="3">
        <v>-163.58199999999999</v>
      </c>
      <c r="Q145" s="3">
        <v>99.424999999999997</v>
      </c>
      <c r="R145" s="3">
        <v>-134.62799999999999</v>
      </c>
      <c r="S145" s="3">
        <v>9.8999999999999993E+37</v>
      </c>
      <c r="T145" s="3">
        <v>1.718</v>
      </c>
      <c r="U145" s="3">
        <v>9.8999999999999993E+37</v>
      </c>
      <c r="V145" s="3">
        <v>261.52699999999999</v>
      </c>
      <c r="W145" s="3">
        <v>681.09500000000003</v>
      </c>
      <c r="X145" s="3">
        <v>464.56299999999999</v>
      </c>
      <c r="Y145" s="3">
        <v>9.8999999999999993E+37</v>
      </c>
      <c r="Z145" s="3">
        <v>257.90699999999998</v>
      </c>
      <c r="AA145" s="3">
        <v>274.52199999999999</v>
      </c>
      <c r="AB145" s="3">
        <v>847.13199999999995</v>
      </c>
      <c r="AC145" s="3">
        <v>955.13400000000001</v>
      </c>
      <c r="AD145" s="3">
        <v>482.04399999999998</v>
      </c>
      <c r="AE145" s="3">
        <v>136.21199999999999</v>
      </c>
      <c r="AF145" s="3">
        <v>374.13200000000001</v>
      </c>
      <c r="AG145" s="3">
        <v>23.006</v>
      </c>
      <c r="AH145" s="3">
        <v>32.201999999999998</v>
      </c>
      <c r="AI145" s="3">
        <v>9.8999999999999993E+37</v>
      </c>
      <c r="AJ145" s="3">
        <v>9.8999999999999993E+37</v>
      </c>
      <c r="AK145" s="3">
        <v>558</v>
      </c>
      <c r="AL145" s="3">
        <v>483.76400000000001</v>
      </c>
      <c r="AM145" s="3">
        <v>370.00599999999997</v>
      </c>
      <c r="AN145" s="3">
        <v>792.84699999999998</v>
      </c>
      <c r="AO145" s="3">
        <v>618.85699999999997</v>
      </c>
    </row>
    <row r="146" spans="1:41" x14ac:dyDescent="0.3">
      <c r="A146" s="3">
        <v>145</v>
      </c>
      <c r="B146" s="51">
        <v>43264.705360995373</v>
      </c>
      <c r="C146" s="3">
        <v>159.368099</v>
      </c>
      <c r="D146" s="3">
        <v>159.39076800000001</v>
      </c>
      <c r="E146" s="3">
        <v>212.49653499999999</v>
      </c>
      <c r="F146" s="3">
        <v>1640.4458</v>
      </c>
      <c r="G146" s="3">
        <v>887.78399999999999</v>
      </c>
      <c r="H146" s="3">
        <v>908.04200000000003</v>
      </c>
      <c r="I146" s="3">
        <v>464.84</v>
      </c>
      <c r="J146" s="3">
        <v>604.07100000000003</v>
      </c>
      <c r="K146" s="3">
        <v>-139.88</v>
      </c>
      <c r="L146" s="3">
        <v>9.8999999999999993E+37</v>
      </c>
      <c r="M146" s="3">
        <v>149.245</v>
      </c>
      <c r="N146" s="3">
        <v>96.858000000000004</v>
      </c>
      <c r="O146" s="3">
        <v>727.37800000000004</v>
      </c>
      <c r="P146" s="3">
        <v>-72.911000000000001</v>
      </c>
      <c r="Q146" s="3">
        <v>449.64</v>
      </c>
      <c r="R146" s="3">
        <v>34.511000000000003</v>
      </c>
      <c r="S146" s="3">
        <v>9.8999999999999993E+37</v>
      </c>
      <c r="T146" s="3">
        <v>9.8999999999999993E+37</v>
      </c>
      <c r="U146" s="3">
        <v>1191.9639999999999</v>
      </c>
      <c r="V146" s="3">
        <v>134.17599999999999</v>
      </c>
      <c r="W146" s="3">
        <v>634.86199999999997</v>
      </c>
      <c r="X146" s="3">
        <v>732.846</v>
      </c>
      <c r="Y146" s="3">
        <v>-94.569000000000003</v>
      </c>
      <c r="Z146" s="3">
        <v>-103.20699999999999</v>
      </c>
      <c r="AA146" s="3">
        <v>187.80699999999999</v>
      </c>
      <c r="AB146" s="3">
        <v>828.30799999999999</v>
      </c>
      <c r="AC146" s="3">
        <v>961.83199999999999</v>
      </c>
      <c r="AD146" s="3">
        <v>457.76799999999997</v>
      </c>
      <c r="AE146" s="3">
        <v>245.846</v>
      </c>
      <c r="AF146" s="3">
        <v>292.59100000000001</v>
      </c>
      <c r="AG146" s="3">
        <v>23.314</v>
      </c>
      <c r="AH146" s="3">
        <v>32.281999999999996</v>
      </c>
      <c r="AI146" s="3">
        <v>9.8999999999999993E+37</v>
      </c>
      <c r="AJ146" s="3">
        <v>9.8999999999999993E+37</v>
      </c>
      <c r="AK146" s="3">
        <v>442.14600000000002</v>
      </c>
      <c r="AL146" s="3">
        <v>450.74400000000003</v>
      </c>
      <c r="AM146" s="3">
        <v>340.31400000000002</v>
      </c>
      <c r="AN146" s="3">
        <v>795.90700000000004</v>
      </c>
      <c r="AO146" s="3">
        <v>627.54600000000005</v>
      </c>
    </row>
    <row r="147" spans="1:41" x14ac:dyDescent="0.3">
      <c r="A147" s="3">
        <v>146</v>
      </c>
      <c r="B147" s="51">
        <v>43264.705424884261</v>
      </c>
      <c r="C147" s="3">
        <v>159.09634600000001</v>
      </c>
      <c r="D147" s="3">
        <v>159.31339399999999</v>
      </c>
      <c r="E147" s="3">
        <v>212.20888400000001</v>
      </c>
      <c r="F147" s="3">
        <v>1597.0204000000001</v>
      </c>
      <c r="G147" s="3">
        <v>895.38699999999994</v>
      </c>
      <c r="H147" s="3">
        <v>840.40800000000002</v>
      </c>
      <c r="I147" s="3">
        <v>425.71300000000002</v>
      </c>
      <c r="J147" s="3">
        <v>506.62</v>
      </c>
      <c r="K147" s="3">
        <v>9.8999999999999993E+37</v>
      </c>
      <c r="L147" s="3">
        <v>9.8999999999999993E+37</v>
      </c>
      <c r="M147" s="3">
        <v>321.40600000000001</v>
      </c>
      <c r="N147" s="3">
        <v>24.297000000000001</v>
      </c>
      <c r="O147" s="3">
        <v>777.59</v>
      </c>
      <c r="P147" s="3">
        <v>-73.438999999999993</v>
      </c>
      <c r="Q147" s="3">
        <v>439.71800000000002</v>
      </c>
      <c r="R147" s="3">
        <v>9.3640000000000008</v>
      </c>
      <c r="S147" s="3">
        <v>9.8999999999999993E+37</v>
      </c>
      <c r="T147" s="3">
        <v>9.8999999999999993E+37</v>
      </c>
      <c r="U147" s="3">
        <v>1242.404</v>
      </c>
      <c r="V147" s="3">
        <v>233.625</v>
      </c>
      <c r="W147" s="3">
        <v>673.73400000000004</v>
      </c>
      <c r="X147" s="3">
        <v>750.59699999999998</v>
      </c>
      <c r="Y147" s="3">
        <v>-135.358</v>
      </c>
      <c r="Z147" s="3">
        <v>-173.50200000000001</v>
      </c>
      <c r="AA147" s="3">
        <v>114.782</v>
      </c>
      <c r="AB147" s="3">
        <v>942.60500000000002</v>
      </c>
      <c r="AC147" s="3">
        <v>967.27099999999996</v>
      </c>
      <c r="AD147" s="3">
        <v>370.08300000000003</v>
      </c>
      <c r="AE147" s="3">
        <v>255.77600000000001</v>
      </c>
      <c r="AF147" s="3">
        <v>310.25599999999997</v>
      </c>
      <c r="AG147" s="3">
        <v>23.594999999999999</v>
      </c>
      <c r="AH147" s="3">
        <v>32.369999999999997</v>
      </c>
      <c r="AI147" s="3">
        <v>9.8999999999999993E+37</v>
      </c>
      <c r="AJ147" s="3">
        <v>9.8999999999999993E+37</v>
      </c>
      <c r="AK147" s="3">
        <v>417.41</v>
      </c>
      <c r="AL147" s="3">
        <v>494.01499999999999</v>
      </c>
      <c r="AM147" s="3">
        <v>203.07900000000001</v>
      </c>
      <c r="AN147" s="3">
        <v>717.96799999999996</v>
      </c>
      <c r="AO147" s="3">
        <v>506.553</v>
      </c>
    </row>
    <row r="148" spans="1:41" x14ac:dyDescent="0.3">
      <c r="A148" s="3">
        <v>147</v>
      </c>
      <c r="B148" s="51">
        <v>43264.705482754631</v>
      </c>
      <c r="C148" s="3">
        <v>158.97267099999999</v>
      </c>
      <c r="D148" s="3">
        <v>159.12934200000001</v>
      </c>
      <c r="E148" s="3">
        <v>211.94324700000001</v>
      </c>
      <c r="F148" s="3">
        <v>1767.4672800000001</v>
      </c>
      <c r="G148" s="3">
        <v>896.71199999999999</v>
      </c>
      <c r="H148" s="3">
        <v>472.17</v>
      </c>
      <c r="I148" s="3">
        <v>264.27800000000002</v>
      </c>
      <c r="J148" s="3">
        <v>489.92599999999999</v>
      </c>
      <c r="K148" s="3">
        <v>336.78699999999998</v>
      </c>
      <c r="L148" s="3">
        <v>322.70999999999998</v>
      </c>
      <c r="M148" s="3">
        <v>381.43400000000003</v>
      </c>
      <c r="N148" s="3">
        <v>9.8999999999999993E+37</v>
      </c>
      <c r="O148" s="3">
        <v>151.03899999999999</v>
      </c>
      <c r="P148" s="3">
        <v>44.274000000000001</v>
      </c>
      <c r="Q148" s="3">
        <v>219.25399999999999</v>
      </c>
      <c r="R148" s="3">
        <v>470.59899999999999</v>
      </c>
      <c r="S148" s="3">
        <v>9.8999999999999993E+37</v>
      </c>
      <c r="T148" s="3">
        <v>247.36</v>
      </c>
      <c r="U148" s="3">
        <v>953.04700000000003</v>
      </c>
      <c r="V148" s="3">
        <v>151.92400000000001</v>
      </c>
      <c r="W148" s="3">
        <v>6.085</v>
      </c>
      <c r="X148" s="3">
        <v>692.35500000000002</v>
      </c>
      <c r="Y148" s="3">
        <v>402.27199999999999</v>
      </c>
      <c r="Z148" s="3">
        <v>486.83699999999999</v>
      </c>
      <c r="AA148" s="3">
        <v>-145.88200000000001</v>
      </c>
      <c r="AB148" s="3">
        <v>281.267</v>
      </c>
      <c r="AC148" s="3">
        <v>971.14800000000002</v>
      </c>
      <c r="AD148" s="3">
        <v>289.60300000000001</v>
      </c>
      <c r="AE148" s="3">
        <v>202.64500000000001</v>
      </c>
      <c r="AF148" s="3">
        <v>432.108</v>
      </c>
      <c r="AG148" s="3">
        <v>24.077999999999999</v>
      </c>
      <c r="AH148" s="3">
        <v>32.606999999999999</v>
      </c>
      <c r="AI148" s="3">
        <v>9.8999999999999993E+37</v>
      </c>
      <c r="AJ148" s="3">
        <v>9.8999999999999993E+37</v>
      </c>
      <c r="AK148" s="3">
        <v>485.084</v>
      </c>
      <c r="AL148" s="3">
        <v>537.73800000000006</v>
      </c>
      <c r="AM148" s="3">
        <v>306.54000000000002</v>
      </c>
      <c r="AN148" s="3">
        <v>685.02099999999996</v>
      </c>
      <c r="AO148" s="3">
        <v>479.791</v>
      </c>
    </row>
    <row r="149" spans="1:41" x14ac:dyDescent="0.3">
      <c r="A149" s="3">
        <v>148</v>
      </c>
      <c r="B149" s="51">
        <v>43264.705546643519</v>
      </c>
      <c r="C149" s="3">
        <v>158.94663</v>
      </c>
      <c r="D149" s="3">
        <v>158.72376299999999</v>
      </c>
      <c r="E149" s="3">
        <v>211.89434800000001</v>
      </c>
      <c r="F149" s="3">
        <v>1329.2572500000001</v>
      </c>
      <c r="G149" s="3">
        <v>904.66300000000001</v>
      </c>
      <c r="H149" s="3">
        <v>-172.08</v>
      </c>
      <c r="I149" s="3">
        <v>9.8999999999999993E+37</v>
      </c>
      <c r="J149" s="3">
        <v>445.108</v>
      </c>
      <c r="K149" s="3">
        <v>142.751</v>
      </c>
      <c r="L149" s="3">
        <v>462.53399999999999</v>
      </c>
      <c r="M149" s="3">
        <v>327.16699999999997</v>
      </c>
      <c r="N149" s="3">
        <v>260.024</v>
      </c>
      <c r="O149" s="3">
        <v>16.817</v>
      </c>
      <c r="P149" s="3">
        <v>68.834000000000003</v>
      </c>
      <c r="Q149" s="3">
        <v>9.8999999999999993E+37</v>
      </c>
      <c r="R149" s="3">
        <v>377.65899999999999</v>
      </c>
      <c r="S149" s="3">
        <v>9.8999999999999993E+37</v>
      </c>
      <c r="T149" s="3">
        <v>425.798</v>
      </c>
      <c r="U149" s="3">
        <v>1368.431</v>
      </c>
      <c r="V149" s="3">
        <v>91.77</v>
      </c>
      <c r="W149" s="3">
        <v>-84.852000000000004</v>
      </c>
      <c r="X149" s="3">
        <v>283.20499999999998</v>
      </c>
      <c r="Y149" s="3">
        <v>260.40699999999998</v>
      </c>
      <c r="Z149" s="3">
        <v>702.49</v>
      </c>
      <c r="AA149" s="3">
        <v>205.422</v>
      </c>
      <c r="AB149" s="3">
        <v>209.006</v>
      </c>
      <c r="AC149" s="3">
        <v>970.45299999999997</v>
      </c>
      <c r="AD149" s="3">
        <v>219.988</v>
      </c>
      <c r="AE149" s="3">
        <v>189.107</v>
      </c>
      <c r="AF149" s="3">
        <v>301.16899999999998</v>
      </c>
      <c r="AG149" s="3">
        <v>24.385999999999999</v>
      </c>
      <c r="AH149" s="3">
        <v>32.634</v>
      </c>
      <c r="AI149" s="3">
        <v>9.8999999999999993E+37</v>
      </c>
      <c r="AJ149" s="3">
        <v>9.8999999999999993E+37</v>
      </c>
      <c r="AK149" s="3">
        <v>411.79899999999998</v>
      </c>
      <c r="AL149" s="3">
        <v>331.28800000000001</v>
      </c>
      <c r="AM149" s="3">
        <v>314.10300000000001</v>
      </c>
      <c r="AN149" s="3">
        <v>811.61900000000003</v>
      </c>
      <c r="AO149" s="3">
        <v>510.65</v>
      </c>
    </row>
    <row r="150" spans="1:41" x14ac:dyDescent="0.3">
      <c r="A150" s="3">
        <v>149</v>
      </c>
      <c r="B150" s="51">
        <v>43264.705610532408</v>
      </c>
      <c r="C150" s="3">
        <v>158.605718</v>
      </c>
      <c r="D150" s="3">
        <v>158.354028</v>
      </c>
      <c r="E150" s="3">
        <v>211.43477300000001</v>
      </c>
      <c r="F150" s="3">
        <v>1003.31787</v>
      </c>
      <c r="G150" s="3">
        <v>913.04200000000003</v>
      </c>
      <c r="H150" s="3">
        <v>637.92499999999995</v>
      </c>
      <c r="I150" s="3">
        <v>9.8999999999999993E+37</v>
      </c>
      <c r="J150" s="3">
        <v>465.45100000000002</v>
      </c>
      <c r="K150" s="3">
        <v>59.173999999999999</v>
      </c>
      <c r="L150" s="3">
        <v>514.83600000000001</v>
      </c>
      <c r="M150" s="3">
        <v>283.74700000000001</v>
      </c>
      <c r="N150" s="3">
        <v>411.11700000000002</v>
      </c>
      <c r="O150" s="3">
        <v>62.515000000000001</v>
      </c>
      <c r="P150" s="3">
        <v>157.83500000000001</v>
      </c>
      <c r="Q150" s="3">
        <v>9.8999999999999993E+37</v>
      </c>
      <c r="R150" s="3">
        <v>202.53899999999999</v>
      </c>
      <c r="S150" s="3">
        <v>9.8999999999999993E+37</v>
      </c>
      <c r="T150" s="3">
        <v>452.54300000000001</v>
      </c>
      <c r="U150" s="3">
        <v>9.8999999999999993E+37</v>
      </c>
      <c r="V150" s="3">
        <v>-23.998000000000001</v>
      </c>
      <c r="W150" s="3">
        <v>6.2460000000000004</v>
      </c>
      <c r="X150" s="3">
        <v>219.73099999999999</v>
      </c>
      <c r="Y150" s="3">
        <v>226.27199999999999</v>
      </c>
      <c r="Z150" s="3">
        <v>764.15899999999999</v>
      </c>
      <c r="AA150" s="3">
        <v>411.79</v>
      </c>
      <c r="AB150" s="3">
        <v>301.21100000000001</v>
      </c>
      <c r="AC150" s="3">
        <v>965.27499999999998</v>
      </c>
      <c r="AD150" s="3">
        <v>47.604999999999997</v>
      </c>
      <c r="AE150" s="3">
        <v>347.09899999999999</v>
      </c>
      <c r="AF150" s="3">
        <v>328.964</v>
      </c>
      <c r="AG150" s="3">
        <v>25.026</v>
      </c>
      <c r="AH150" s="3">
        <v>32.923000000000002</v>
      </c>
      <c r="AI150" s="3">
        <v>9.8999999999999993E+37</v>
      </c>
      <c r="AJ150" s="3">
        <v>9.8999999999999993E+37</v>
      </c>
      <c r="AK150" s="3">
        <v>406.29399999999998</v>
      </c>
      <c r="AL150" s="3">
        <v>330.76900000000001</v>
      </c>
      <c r="AM150" s="3">
        <v>335.90300000000002</v>
      </c>
      <c r="AN150" s="3">
        <v>779.62099999999998</v>
      </c>
      <c r="AO150" s="3">
        <v>486.85399999999998</v>
      </c>
    </row>
    <row r="151" spans="1:41" x14ac:dyDescent="0.3">
      <c r="A151" s="3">
        <v>150</v>
      </c>
      <c r="B151" s="51">
        <v>43264.705674421297</v>
      </c>
      <c r="C151" s="3">
        <v>158.24283500000001</v>
      </c>
      <c r="D151" s="3">
        <v>158.206615</v>
      </c>
      <c r="E151" s="3">
        <v>211.112909</v>
      </c>
      <c r="F151" s="3">
        <v>990.99880099999996</v>
      </c>
      <c r="G151" s="3">
        <v>922.51700000000005</v>
      </c>
      <c r="H151" s="3">
        <v>925.45</v>
      </c>
      <c r="I151" s="3">
        <v>-141.029</v>
      </c>
      <c r="J151" s="3">
        <v>497.517</v>
      </c>
      <c r="K151" s="3">
        <v>9.8999999999999993E+37</v>
      </c>
      <c r="L151" s="3">
        <v>351.375</v>
      </c>
      <c r="M151" s="3">
        <v>206.35300000000001</v>
      </c>
      <c r="N151" s="3">
        <v>422.41800000000001</v>
      </c>
      <c r="O151" s="3">
        <v>356.14100000000002</v>
      </c>
      <c r="P151" s="3">
        <v>158.11799999999999</v>
      </c>
      <c r="Q151" s="3">
        <v>-170.99100000000001</v>
      </c>
      <c r="R151" s="3">
        <v>-6.4219999999999997</v>
      </c>
      <c r="S151" s="3">
        <v>-161.13999999999999</v>
      </c>
      <c r="T151" s="3">
        <v>248.28700000000001</v>
      </c>
      <c r="U151" s="3">
        <v>9.8999999999999993E+37</v>
      </c>
      <c r="V151" s="3">
        <v>-59.354999999999997</v>
      </c>
      <c r="W151" s="3">
        <v>204.029</v>
      </c>
      <c r="X151" s="3">
        <v>324.31200000000001</v>
      </c>
      <c r="Y151" s="3">
        <v>-170.333</v>
      </c>
      <c r="Z151" s="3">
        <v>622.72900000000004</v>
      </c>
      <c r="AA151" s="3">
        <v>506.46199999999999</v>
      </c>
      <c r="AB151" s="3">
        <v>545.41</v>
      </c>
      <c r="AC151" s="3">
        <v>959.18700000000001</v>
      </c>
      <c r="AD151" s="3">
        <v>107.354</v>
      </c>
      <c r="AE151" s="3">
        <v>205.28899999999999</v>
      </c>
      <c r="AF151" s="3">
        <v>287.93299999999999</v>
      </c>
      <c r="AG151" s="3">
        <v>25.553000000000001</v>
      </c>
      <c r="AH151" s="3">
        <v>33.186</v>
      </c>
      <c r="AI151" s="3">
        <v>9.8999999999999993E+37</v>
      </c>
      <c r="AJ151" s="3">
        <v>9.8999999999999993E+37</v>
      </c>
      <c r="AK151" s="3">
        <v>376.34800000000001</v>
      </c>
      <c r="AL151" s="3">
        <v>444.56400000000002</v>
      </c>
      <c r="AM151" s="3">
        <v>356.36099999999999</v>
      </c>
      <c r="AN151" s="3">
        <v>860.59</v>
      </c>
      <c r="AO151" s="3">
        <v>452.59300000000002</v>
      </c>
    </row>
    <row r="152" spans="1:41" x14ac:dyDescent="0.3">
      <c r="A152" s="3">
        <v>151</v>
      </c>
      <c r="B152" s="51">
        <v>43264.705734027775</v>
      </c>
      <c r="C152" s="3">
        <v>158.067902</v>
      </c>
      <c r="D152" s="3">
        <v>158.06084200000001</v>
      </c>
      <c r="E152" s="3">
        <v>210.65984700000001</v>
      </c>
      <c r="F152" s="3">
        <v>2004.70074</v>
      </c>
      <c r="G152" s="3">
        <v>922.40899999999999</v>
      </c>
      <c r="H152" s="3">
        <v>613.69899999999996</v>
      </c>
      <c r="I152" s="3">
        <v>384.33699999999999</v>
      </c>
      <c r="J152" s="3">
        <v>502.39</v>
      </c>
      <c r="K152" s="3">
        <v>485.101</v>
      </c>
      <c r="L152" s="3">
        <v>117.378</v>
      </c>
      <c r="M152" s="3">
        <v>145.59299999999999</v>
      </c>
      <c r="N152" s="3">
        <v>9.8999999999999993E+37</v>
      </c>
      <c r="O152" s="3">
        <v>209.99</v>
      </c>
      <c r="P152" s="3">
        <v>78.960999999999999</v>
      </c>
      <c r="Q152" s="3">
        <v>387.54300000000001</v>
      </c>
      <c r="R152" s="3">
        <v>477.46899999999999</v>
      </c>
      <c r="S152" s="3">
        <v>9.8999999999999993E+37</v>
      </c>
      <c r="T152" s="3">
        <v>73.543999999999997</v>
      </c>
      <c r="U152" s="3">
        <v>841.18700000000001</v>
      </c>
      <c r="V152" s="3">
        <v>80.858000000000004</v>
      </c>
      <c r="W152" s="3">
        <v>88.299000000000007</v>
      </c>
      <c r="X152" s="3">
        <v>757.97400000000005</v>
      </c>
      <c r="Y152" s="3">
        <v>431.47199999999998</v>
      </c>
      <c r="Z152" s="3">
        <v>312.04300000000001</v>
      </c>
      <c r="AA152" s="3">
        <v>-189.21600000000001</v>
      </c>
      <c r="AB152" s="3">
        <v>435.25599999999997</v>
      </c>
      <c r="AC152" s="3">
        <v>955.55</v>
      </c>
      <c r="AD152" s="3">
        <v>230.97800000000001</v>
      </c>
      <c r="AE152" s="3">
        <v>139.52000000000001</v>
      </c>
      <c r="AF152" s="3">
        <v>192.97300000000001</v>
      </c>
      <c r="AG152" s="3">
        <v>26.149000000000001</v>
      </c>
      <c r="AH152" s="3">
        <v>33.450000000000003</v>
      </c>
      <c r="AI152" s="3">
        <v>9.8999999999999993E+37</v>
      </c>
      <c r="AJ152" s="3">
        <v>9.8999999999999993E+37</v>
      </c>
      <c r="AK152" s="3">
        <v>219.148</v>
      </c>
      <c r="AL152" s="3">
        <v>415.31900000000002</v>
      </c>
      <c r="AM152" s="3">
        <v>460.68599999999998</v>
      </c>
      <c r="AN152" s="3">
        <v>836.90300000000002</v>
      </c>
      <c r="AO152" s="3">
        <v>449.54899999999998</v>
      </c>
    </row>
    <row r="153" spans="1:41" x14ac:dyDescent="0.3">
      <c r="A153" s="3">
        <v>152</v>
      </c>
      <c r="B153" s="51">
        <v>43264.705797916664</v>
      </c>
      <c r="C153" s="3">
        <v>157.94666900000001</v>
      </c>
      <c r="D153" s="3">
        <v>158.063287</v>
      </c>
      <c r="E153" s="3">
        <v>210.31271799999999</v>
      </c>
      <c r="F153" s="3">
        <v>2079.0263500000001</v>
      </c>
      <c r="G153" s="3">
        <v>925.24300000000005</v>
      </c>
      <c r="H153" s="3">
        <v>9.8999999999999993E+37</v>
      </c>
      <c r="I153" s="3">
        <v>368.22399999999999</v>
      </c>
      <c r="J153" s="3">
        <v>398.036</v>
      </c>
      <c r="K153" s="3">
        <v>512.53700000000003</v>
      </c>
      <c r="L153" s="3">
        <v>268.40300000000002</v>
      </c>
      <c r="M153" s="3">
        <v>154.00299999999999</v>
      </c>
      <c r="N153" s="3">
        <v>9.8999999999999993E+37</v>
      </c>
      <c r="O153" s="3">
        <v>-157.89599999999999</v>
      </c>
      <c r="P153" s="3">
        <v>131.571</v>
      </c>
      <c r="Q153" s="3">
        <v>262.72000000000003</v>
      </c>
      <c r="R153" s="3">
        <v>613.60699999999997</v>
      </c>
      <c r="S153" s="3">
        <v>9.8999999999999993E+37</v>
      </c>
      <c r="T153" s="3">
        <v>265.57400000000001</v>
      </c>
      <c r="U153" s="3">
        <v>807.08100000000002</v>
      </c>
      <c r="V153" s="3">
        <v>-48.232999999999997</v>
      </c>
      <c r="W153" s="3">
        <v>9.8999999999999993E+37</v>
      </c>
      <c r="X153" s="3">
        <v>809.30600000000004</v>
      </c>
      <c r="Y153" s="3">
        <v>666.94899999999996</v>
      </c>
      <c r="Z153" s="3">
        <v>486.94499999999999</v>
      </c>
      <c r="AA153" s="3">
        <v>9.8999999999999993E+37</v>
      </c>
      <c r="AB153" s="3">
        <v>54.747</v>
      </c>
      <c r="AC153" s="3">
        <v>956.92600000000004</v>
      </c>
      <c r="AD153" s="3">
        <v>287.63</v>
      </c>
      <c r="AE153" s="3">
        <v>322.71800000000002</v>
      </c>
      <c r="AF153" s="3">
        <v>149.84399999999999</v>
      </c>
      <c r="AG153" s="3">
        <v>26.684000000000001</v>
      </c>
      <c r="AH153" s="3">
        <v>33.844000000000001</v>
      </c>
      <c r="AI153" s="3">
        <v>9.8999999999999993E+37</v>
      </c>
      <c r="AJ153" s="3">
        <v>9.8999999999999993E+37</v>
      </c>
      <c r="AK153" s="3">
        <v>273.35399999999998</v>
      </c>
      <c r="AL153" s="3">
        <v>142.92500000000001</v>
      </c>
      <c r="AM153" s="3">
        <v>459.72399999999999</v>
      </c>
      <c r="AN153" s="3">
        <v>652.18700000000001</v>
      </c>
      <c r="AO153" s="3">
        <v>557.74199999999996</v>
      </c>
    </row>
    <row r="154" spans="1:41" x14ac:dyDescent="0.3">
      <c r="A154" s="3">
        <v>153</v>
      </c>
      <c r="B154" s="51">
        <v>43264.705856134256</v>
      </c>
      <c r="C154" s="3">
        <v>157.955625</v>
      </c>
      <c r="D154" s="3">
        <v>158.28398799999999</v>
      </c>
      <c r="E154" s="3">
        <v>210.093525</v>
      </c>
      <c r="F154" s="3">
        <v>1513.5062600000001</v>
      </c>
      <c r="G154" s="3">
        <v>927.71900000000005</v>
      </c>
      <c r="H154" s="3">
        <v>9.8999999999999993E+37</v>
      </c>
      <c r="I154" s="3">
        <v>-106.029</v>
      </c>
      <c r="J154" s="3">
        <v>536.43499999999995</v>
      </c>
      <c r="K154" s="3">
        <v>256.96699999999998</v>
      </c>
      <c r="L154" s="3">
        <v>505.30700000000002</v>
      </c>
      <c r="M154" s="3">
        <v>180.52099999999999</v>
      </c>
      <c r="N154" s="3">
        <v>155.32</v>
      </c>
      <c r="O154" s="3">
        <v>-69.903000000000006</v>
      </c>
      <c r="P154" s="3">
        <v>115.08499999999999</v>
      </c>
      <c r="Q154" s="3">
        <v>9.8999999999999993E+37</v>
      </c>
      <c r="R154" s="3">
        <v>385.39800000000002</v>
      </c>
      <c r="S154" s="3">
        <v>9.8999999999999993E+37</v>
      </c>
      <c r="T154" s="3">
        <v>465.34899999999999</v>
      </c>
      <c r="U154" s="3">
        <v>1172.0920000000001</v>
      </c>
      <c r="V154" s="3">
        <v>-6.9009999999999998</v>
      </c>
      <c r="W154" s="3">
        <v>9.8999999999999993E+37</v>
      </c>
      <c r="X154" s="3">
        <v>298.85899999999998</v>
      </c>
      <c r="Y154" s="3">
        <v>438.45299999999997</v>
      </c>
      <c r="Z154" s="3">
        <v>766.37900000000002</v>
      </c>
      <c r="AA154" s="3">
        <v>230.73</v>
      </c>
      <c r="AB154" s="3">
        <v>79.847999999999999</v>
      </c>
      <c r="AC154" s="3">
        <v>962.202</v>
      </c>
      <c r="AD154" s="3">
        <v>242.54599999999999</v>
      </c>
      <c r="AE154" s="3">
        <v>336.75200000000001</v>
      </c>
      <c r="AF154" s="3">
        <v>431.80500000000001</v>
      </c>
      <c r="AG154" s="3">
        <v>27.376000000000001</v>
      </c>
      <c r="AH154" s="3">
        <v>34.238</v>
      </c>
      <c r="AI154" s="3">
        <v>55.615000000000002</v>
      </c>
      <c r="AJ154" s="3">
        <v>9.8999999999999993E+37</v>
      </c>
      <c r="AK154" s="3">
        <v>361.57600000000002</v>
      </c>
      <c r="AL154" s="3">
        <v>124.777</v>
      </c>
      <c r="AM154" s="3">
        <v>552.26300000000003</v>
      </c>
      <c r="AN154" s="3">
        <v>771.30799999999999</v>
      </c>
      <c r="AO154" s="3">
        <v>544.47500000000002</v>
      </c>
    </row>
    <row r="155" spans="1:41" x14ac:dyDescent="0.3">
      <c r="A155" s="3">
        <v>154</v>
      </c>
      <c r="B155" s="51">
        <v>43264.705920023145</v>
      </c>
      <c r="C155" s="3">
        <v>157.70990399999999</v>
      </c>
      <c r="D155" s="3">
        <v>158.360547</v>
      </c>
      <c r="E155" s="3">
        <v>209.76269199999999</v>
      </c>
      <c r="F155" s="3">
        <v>985.18968099999995</v>
      </c>
      <c r="G155" s="3">
        <v>929.822</v>
      </c>
      <c r="H155" s="3">
        <v>596.36500000000001</v>
      </c>
      <c r="I155" s="3">
        <v>9.8999999999999993E+37</v>
      </c>
      <c r="J155" s="3">
        <v>537.54499999999996</v>
      </c>
      <c r="K155" s="3">
        <v>120.07599999999999</v>
      </c>
      <c r="L155" s="3">
        <v>462.98399999999998</v>
      </c>
      <c r="M155" s="3">
        <v>251.988</v>
      </c>
      <c r="N155" s="3">
        <v>376.20299999999997</v>
      </c>
      <c r="O155" s="3">
        <v>106.828</v>
      </c>
      <c r="P155" s="3">
        <v>174.84</v>
      </c>
      <c r="Q155" s="3">
        <v>9.8999999999999993E+37</v>
      </c>
      <c r="R155" s="3">
        <v>157.06399999999999</v>
      </c>
      <c r="S155" s="3">
        <v>9.8999999999999993E+37</v>
      </c>
      <c r="T155" s="3">
        <v>490.11799999999999</v>
      </c>
      <c r="U155" s="3">
        <v>9.8999999999999993E+37</v>
      </c>
      <c r="V155" s="3">
        <v>100.813</v>
      </c>
      <c r="W155" s="3">
        <v>-22.555</v>
      </c>
      <c r="X155" s="3">
        <v>232.482</v>
      </c>
      <c r="Y155" s="3">
        <v>131.67599999999999</v>
      </c>
      <c r="Z155" s="3">
        <v>783.22299999999996</v>
      </c>
      <c r="AA155" s="3">
        <v>452.233</v>
      </c>
      <c r="AB155" s="3">
        <v>243.798</v>
      </c>
      <c r="AC155" s="3">
        <v>967.452</v>
      </c>
      <c r="AD155" s="3">
        <v>276.66000000000003</v>
      </c>
      <c r="AE155" s="3">
        <v>264.32100000000003</v>
      </c>
      <c r="AF155" s="3">
        <v>430.87700000000001</v>
      </c>
      <c r="AG155" s="3">
        <v>27.93</v>
      </c>
      <c r="AH155" s="3">
        <v>34.720999999999997</v>
      </c>
      <c r="AI155" s="3">
        <v>955.91800000000001</v>
      </c>
      <c r="AJ155" s="3">
        <v>9.8999999999999993E+37</v>
      </c>
      <c r="AK155" s="3">
        <v>490.20100000000002</v>
      </c>
      <c r="AL155" s="3">
        <v>83.6</v>
      </c>
      <c r="AM155" s="3">
        <v>420.19499999999999</v>
      </c>
      <c r="AN155" s="3">
        <v>792.89200000000005</v>
      </c>
      <c r="AO155" s="3">
        <v>549.78700000000003</v>
      </c>
    </row>
    <row r="156" spans="1:41" x14ac:dyDescent="0.3">
      <c r="A156" s="3">
        <v>155</v>
      </c>
      <c r="B156" s="51">
        <v>43264.705983912034</v>
      </c>
      <c r="C156" s="3">
        <v>157.52521100000001</v>
      </c>
      <c r="D156" s="3">
        <v>158.12843699999999</v>
      </c>
      <c r="E156" s="3">
        <v>209.33652599999999</v>
      </c>
      <c r="F156" s="3">
        <v>959.31531700000005</v>
      </c>
      <c r="G156" s="3">
        <v>923.58799999999997</v>
      </c>
      <c r="H156" s="3">
        <v>855.97799999999995</v>
      </c>
      <c r="I156" s="3">
        <v>-48.680999999999997</v>
      </c>
      <c r="J156" s="3">
        <v>370.81799999999998</v>
      </c>
      <c r="K156" s="3">
        <v>-9.7249999999999996</v>
      </c>
      <c r="L156" s="3">
        <v>252.626</v>
      </c>
      <c r="M156" s="3">
        <v>122.809</v>
      </c>
      <c r="N156" s="3">
        <v>413.99</v>
      </c>
      <c r="O156" s="3">
        <v>286.41500000000002</v>
      </c>
      <c r="P156" s="3">
        <v>186.374</v>
      </c>
      <c r="Q156" s="3">
        <v>9.8999999999999993E+37</v>
      </c>
      <c r="R156" s="3">
        <v>-106.86199999999999</v>
      </c>
      <c r="S156" s="3">
        <v>9.8999999999999993E+37</v>
      </c>
      <c r="T156" s="3">
        <v>311.06700000000001</v>
      </c>
      <c r="U156" s="3">
        <v>9.8999999999999993E+37</v>
      </c>
      <c r="V156" s="3">
        <v>109.524</v>
      </c>
      <c r="W156" s="3">
        <v>174.58199999999999</v>
      </c>
      <c r="X156" s="3">
        <v>313.15199999999999</v>
      </c>
      <c r="Y156" s="3">
        <v>-163.21899999999999</v>
      </c>
      <c r="Z156" s="3">
        <v>577.51800000000003</v>
      </c>
      <c r="AA156" s="3">
        <v>454.14699999999999</v>
      </c>
      <c r="AB156" s="3">
        <v>455.351</v>
      </c>
      <c r="AC156" s="3">
        <v>970.40499999999997</v>
      </c>
      <c r="AD156" s="3">
        <v>398.56599999999997</v>
      </c>
      <c r="AE156" s="3">
        <v>302.78699999999998</v>
      </c>
      <c r="AF156" s="3">
        <v>258.20299999999997</v>
      </c>
      <c r="AG156" s="3">
        <v>28.815000000000001</v>
      </c>
      <c r="AH156" s="3">
        <v>35.271000000000001</v>
      </c>
      <c r="AI156" s="3">
        <v>1176.7750000000001</v>
      </c>
      <c r="AJ156" s="3">
        <v>9.8999999999999993E+37</v>
      </c>
      <c r="AK156" s="3">
        <v>525.38800000000003</v>
      </c>
      <c r="AL156" s="3">
        <v>190.94499999999999</v>
      </c>
      <c r="AM156" s="3">
        <v>543.95799999999997</v>
      </c>
      <c r="AN156" s="3">
        <v>731.46900000000005</v>
      </c>
      <c r="AO156" s="3">
        <v>548.76099999999997</v>
      </c>
    </row>
    <row r="157" spans="1:41" x14ac:dyDescent="0.3">
      <c r="A157" s="3">
        <v>156</v>
      </c>
      <c r="B157" s="51">
        <v>43264.706047800923</v>
      </c>
      <c r="C157" s="3">
        <v>157.00855100000001</v>
      </c>
      <c r="D157" s="3">
        <v>157.976145</v>
      </c>
      <c r="E157" s="3">
        <v>208.92665600000001</v>
      </c>
      <c r="F157" s="3">
        <v>1391.38798</v>
      </c>
      <c r="G157" s="3">
        <v>926.06600000000003</v>
      </c>
      <c r="H157" s="3">
        <v>1131.45</v>
      </c>
      <c r="I157" s="3">
        <v>221.73699999999999</v>
      </c>
      <c r="J157" s="3">
        <v>427.22199999999998</v>
      </c>
      <c r="K157" s="3">
        <v>9.8999999999999993E+37</v>
      </c>
      <c r="L157" s="3">
        <v>-140.70400000000001</v>
      </c>
      <c r="M157" s="3">
        <v>186.17</v>
      </c>
      <c r="N157" s="3">
        <v>297.35899999999998</v>
      </c>
      <c r="O157" s="3">
        <v>680.96900000000005</v>
      </c>
      <c r="P157" s="3">
        <v>-20.785</v>
      </c>
      <c r="Q157" s="3">
        <v>154.62200000000001</v>
      </c>
      <c r="R157" s="3">
        <v>-168.691</v>
      </c>
      <c r="S157" s="3">
        <v>9.8999999999999993E+37</v>
      </c>
      <c r="T157" s="3">
        <v>9.8999999999999993E+37</v>
      </c>
      <c r="U157" s="3">
        <v>1317.5260000000001</v>
      </c>
      <c r="V157" s="3">
        <v>249.71299999999999</v>
      </c>
      <c r="W157" s="3">
        <v>601.495</v>
      </c>
      <c r="X157" s="3">
        <v>663.32100000000003</v>
      </c>
      <c r="Y157" s="3">
        <v>9.8999999999999993E+37</v>
      </c>
      <c r="Z157" s="3">
        <v>155.41900000000001</v>
      </c>
      <c r="AA157" s="3">
        <v>317.74200000000002</v>
      </c>
      <c r="AB157" s="3">
        <v>869.20899999999995</v>
      </c>
      <c r="AC157" s="3">
        <v>968.46400000000006</v>
      </c>
      <c r="AD157" s="3">
        <v>378.11399999999998</v>
      </c>
      <c r="AE157" s="3">
        <v>136.71199999999999</v>
      </c>
      <c r="AF157" s="3">
        <v>304.06599999999997</v>
      </c>
      <c r="AG157" s="3">
        <v>29.965</v>
      </c>
      <c r="AH157" s="3">
        <v>35.887</v>
      </c>
      <c r="AI157" s="3">
        <v>271.779</v>
      </c>
      <c r="AJ157" s="3">
        <v>9.8999999999999993E+37</v>
      </c>
      <c r="AK157" s="3">
        <v>422.89499999999998</v>
      </c>
      <c r="AL157" s="3">
        <v>201.96100000000001</v>
      </c>
      <c r="AM157" s="3">
        <v>407.44499999999999</v>
      </c>
      <c r="AN157" s="3">
        <v>655.94299999999998</v>
      </c>
      <c r="AO157" s="3">
        <v>538.096</v>
      </c>
    </row>
    <row r="158" spans="1:41" x14ac:dyDescent="0.3">
      <c r="A158" s="3">
        <v>157</v>
      </c>
      <c r="B158" s="51">
        <v>43264.706107407408</v>
      </c>
      <c r="C158" s="3">
        <v>155.63432</v>
      </c>
      <c r="D158" s="3">
        <v>158.76856100000001</v>
      </c>
      <c r="E158" s="3">
        <v>208.74983</v>
      </c>
      <c r="F158" s="3">
        <v>2174.15976</v>
      </c>
      <c r="G158" s="3">
        <v>928.24800000000005</v>
      </c>
      <c r="H158" s="3">
        <v>464.38900000000001</v>
      </c>
      <c r="I158" s="3">
        <v>688.46299999999997</v>
      </c>
      <c r="J158" s="3">
        <v>240.012</v>
      </c>
      <c r="K158" s="3">
        <v>415.61200000000002</v>
      </c>
      <c r="L158" s="3">
        <v>-188.78700000000001</v>
      </c>
      <c r="M158" s="3">
        <v>236.352</v>
      </c>
      <c r="N158" s="3">
        <v>9.8999999999999993E+37</v>
      </c>
      <c r="O158" s="3">
        <v>401.72399999999999</v>
      </c>
      <c r="P158" s="3">
        <v>74.406999999999996</v>
      </c>
      <c r="Q158" s="3">
        <v>600.827</v>
      </c>
      <c r="R158" s="3">
        <v>455.72800000000001</v>
      </c>
      <c r="S158" s="3">
        <v>9.8999999999999993E+37</v>
      </c>
      <c r="T158" s="3">
        <v>9.8999999999999993E+37</v>
      </c>
      <c r="U158" s="3">
        <v>688.88599999999997</v>
      </c>
      <c r="V158" s="3">
        <v>150.87</v>
      </c>
      <c r="W158" s="3">
        <v>292.608</v>
      </c>
      <c r="X158" s="3">
        <v>986.09299999999996</v>
      </c>
      <c r="Y158" s="3">
        <v>476.34</v>
      </c>
      <c r="Z158" s="3">
        <v>-18.66</v>
      </c>
      <c r="AA158" s="3">
        <v>9.8999999999999993E+37</v>
      </c>
      <c r="AB158" s="3">
        <v>567.51700000000005</v>
      </c>
      <c r="AC158" s="3">
        <v>962.375</v>
      </c>
      <c r="AD158" s="3">
        <v>589.13</v>
      </c>
      <c r="AE158" s="3">
        <v>247.26300000000001</v>
      </c>
      <c r="AF158" s="3">
        <v>262.94600000000003</v>
      </c>
      <c r="AG158" s="3">
        <v>30.509</v>
      </c>
      <c r="AH158" s="3">
        <v>36.408000000000001</v>
      </c>
      <c r="AI158" s="3">
        <v>24.736000000000001</v>
      </c>
      <c r="AJ158" s="3">
        <v>9.8999999999999993E+37</v>
      </c>
      <c r="AK158" s="3">
        <v>427.69200000000001</v>
      </c>
      <c r="AL158" s="3">
        <v>335.55399999999997</v>
      </c>
      <c r="AM158" s="3">
        <v>465.358</v>
      </c>
      <c r="AN158" s="3">
        <v>462.90100000000001</v>
      </c>
      <c r="AO158" s="3">
        <v>513.02200000000005</v>
      </c>
    </row>
    <row r="159" spans="1:41" x14ac:dyDescent="0.3">
      <c r="A159" s="3">
        <v>158</v>
      </c>
      <c r="B159" s="51">
        <v>43264.706165509262</v>
      </c>
      <c r="C159" s="3">
        <v>156.28522799999999</v>
      </c>
      <c r="D159" s="3">
        <v>157.486683</v>
      </c>
      <c r="E159" s="3">
        <v>208.00342000000001</v>
      </c>
      <c r="F159" s="3">
        <v>2089.4500899999998</v>
      </c>
      <c r="G159" s="3">
        <v>931.18899999999996</v>
      </c>
      <c r="H159" s="3">
        <v>9.8999999999999993E+37</v>
      </c>
      <c r="I159" s="3">
        <v>500.726</v>
      </c>
      <c r="J159" s="3">
        <v>210.39699999999999</v>
      </c>
      <c r="K159" s="3">
        <v>588.00199999999995</v>
      </c>
      <c r="L159" s="3">
        <v>224.50200000000001</v>
      </c>
      <c r="M159" s="3">
        <v>153.00200000000001</v>
      </c>
      <c r="N159" s="3">
        <v>9.8999999999999993E+37</v>
      </c>
      <c r="O159" s="3">
        <v>9.8999999999999993E+37</v>
      </c>
      <c r="P159" s="3">
        <v>250.98099999999999</v>
      </c>
      <c r="Q159" s="3">
        <v>321.51600000000002</v>
      </c>
      <c r="R159" s="3">
        <v>796.95500000000004</v>
      </c>
      <c r="S159" s="3">
        <v>-94.742000000000004</v>
      </c>
      <c r="T159" s="3">
        <v>225.05</v>
      </c>
      <c r="U159" s="3">
        <v>633.27499999999998</v>
      </c>
      <c r="V159" s="3">
        <v>249.738</v>
      </c>
      <c r="W159" s="3">
        <v>9.8999999999999993E+37</v>
      </c>
      <c r="X159" s="3">
        <v>864.97</v>
      </c>
      <c r="Y159" s="3">
        <v>657.78700000000003</v>
      </c>
      <c r="Z159" s="3">
        <v>726.27599999999995</v>
      </c>
      <c r="AA159" s="3">
        <v>9.8999999999999993E+37</v>
      </c>
      <c r="AB159" s="3">
        <v>330.35899999999998</v>
      </c>
      <c r="AC159" s="3">
        <v>955.99800000000005</v>
      </c>
      <c r="AD159" s="3">
        <v>398.88600000000002</v>
      </c>
      <c r="AE159" s="3">
        <v>335.01799999999997</v>
      </c>
      <c r="AF159" s="3">
        <v>234.28399999999999</v>
      </c>
      <c r="AG159" s="3">
        <v>31.202000000000002</v>
      </c>
      <c r="AH159" s="3">
        <v>37.005000000000003</v>
      </c>
      <c r="AI159" s="3">
        <v>27.007999999999999</v>
      </c>
      <c r="AJ159" s="3">
        <v>9.8999999999999993E+37</v>
      </c>
      <c r="AK159" s="3">
        <v>459.26299999999998</v>
      </c>
      <c r="AL159" s="3">
        <v>319.89699999999999</v>
      </c>
      <c r="AM159" s="3">
        <v>480.17399999999998</v>
      </c>
      <c r="AN159" s="3">
        <v>576.71699999999998</v>
      </c>
      <c r="AO159" s="3">
        <v>551.32899999999995</v>
      </c>
    </row>
    <row r="160" spans="1:41" x14ac:dyDescent="0.3">
      <c r="A160" s="3">
        <v>159</v>
      </c>
      <c r="B160" s="51">
        <v>43264.706223379631</v>
      </c>
      <c r="C160" s="3">
        <v>155.752296</v>
      </c>
      <c r="D160" s="3">
        <v>157.23422099999999</v>
      </c>
      <c r="E160" s="3">
        <v>207.474583</v>
      </c>
      <c r="F160" s="3">
        <v>1567.89132</v>
      </c>
      <c r="G160" s="3">
        <v>930.83100000000002</v>
      </c>
      <c r="H160" s="3">
        <v>58.948999999999998</v>
      </c>
      <c r="I160" s="3">
        <v>194.28800000000001</v>
      </c>
      <c r="J160" s="3">
        <v>283.55599999999998</v>
      </c>
      <c r="K160" s="3">
        <v>-96.350999999999999</v>
      </c>
      <c r="L160" s="3">
        <v>122.94799999999999</v>
      </c>
      <c r="M160" s="3">
        <v>95.46</v>
      </c>
      <c r="N160" s="3">
        <v>93.403999999999996</v>
      </c>
      <c r="O160" s="3">
        <v>457.52499999999998</v>
      </c>
      <c r="P160" s="3">
        <v>193.345</v>
      </c>
      <c r="Q160" s="3">
        <v>-47.292000000000002</v>
      </c>
      <c r="R160" s="3">
        <v>89.634</v>
      </c>
      <c r="S160" s="3">
        <v>9.8999999999999993E+37</v>
      </c>
      <c r="T160" s="3">
        <v>100.321</v>
      </c>
      <c r="U160" s="3">
        <v>1260.502</v>
      </c>
      <c r="V160" s="3">
        <v>144.64099999999999</v>
      </c>
      <c r="W160" s="3">
        <v>354.61399999999998</v>
      </c>
      <c r="X160" s="3">
        <v>547.17600000000004</v>
      </c>
      <c r="Y160" s="3">
        <v>48.826000000000001</v>
      </c>
      <c r="Z160" s="3">
        <v>94.825999999999993</v>
      </c>
      <c r="AA160" s="3">
        <v>168.952</v>
      </c>
      <c r="AB160" s="3">
        <v>483.74700000000001</v>
      </c>
      <c r="AC160" s="3">
        <v>953.45899999999995</v>
      </c>
      <c r="AD160" s="3">
        <v>396.56200000000001</v>
      </c>
      <c r="AE160" s="3">
        <v>180.82400000000001</v>
      </c>
      <c r="AF160" s="3">
        <v>273.76</v>
      </c>
      <c r="AG160" s="3">
        <v>31.956</v>
      </c>
      <c r="AH160" s="3">
        <v>37.734000000000002</v>
      </c>
      <c r="AI160" s="3">
        <v>113.83499999999999</v>
      </c>
      <c r="AJ160" s="3">
        <v>9.8999999999999993E+37</v>
      </c>
      <c r="AK160" s="3">
        <v>486.63600000000002</v>
      </c>
      <c r="AL160" s="3">
        <v>305.52999999999997</v>
      </c>
      <c r="AM160" s="3">
        <v>352.18799999999999</v>
      </c>
      <c r="AN160" s="3">
        <v>778.75599999999997</v>
      </c>
      <c r="AO160" s="3">
        <v>536.43499999999995</v>
      </c>
    </row>
    <row r="161" spans="1:41" x14ac:dyDescent="0.3">
      <c r="A161" s="3">
        <v>160</v>
      </c>
      <c r="B161" s="51">
        <v>43264.706281481478</v>
      </c>
      <c r="C161" s="3">
        <v>155.75148200000001</v>
      </c>
      <c r="D161" s="3">
        <v>156.542789</v>
      </c>
      <c r="E161" s="3">
        <v>208.320403</v>
      </c>
      <c r="F161" s="3">
        <v>1476.0548799999999</v>
      </c>
      <c r="G161" s="3">
        <v>921.88900000000001</v>
      </c>
      <c r="H161" s="3">
        <v>970.279</v>
      </c>
      <c r="I161" s="3">
        <v>363.57499999999999</v>
      </c>
      <c r="J161" s="3">
        <v>387.30500000000001</v>
      </c>
      <c r="K161" s="3">
        <v>-65.114000000000004</v>
      </c>
      <c r="L161" s="3">
        <v>-143.626</v>
      </c>
      <c r="M161" s="3">
        <v>243.14099999999999</v>
      </c>
      <c r="N161" s="3">
        <v>171.35</v>
      </c>
      <c r="O161" s="3">
        <v>517.30700000000002</v>
      </c>
      <c r="P161" s="3">
        <v>217.821</v>
      </c>
      <c r="Q161" s="3">
        <v>275.12799999999999</v>
      </c>
      <c r="R161" s="3">
        <v>-20.161000000000001</v>
      </c>
      <c r="S161" s="3">
        <v>9.8999999999999993E+37</v>
      </c>
      <c r="T161" s="3">
        <v>-161.011</v>
      </c>
      <c r="U161" s="3">
        <v>1205.5260000000001</v>
      </c>
      <c r="V161" s="3">
        <v>-98.165999999999997</v>
      </c>
      <c r="W161" s="3">
        <v>471.517</v>
      </c>
      <c r="X161" s="3">
        <v>774.22</v>
      </c>
      <c r="Y161" s="3">
        <v>-62.140999999999998</v>
      </c>
      <c r="Z161" s="3">
        <v>-35.106000000000002</v>
      </c>
      <c r="AA161" s="3">
        <v>174.173</v>
      </c>
      <c r="AB161" s="3">
        <v>638.98099999999999</v>
      </c>
      <c r="AC161" s="3">
        <v>950.48800000000006</v>
      </c>
      <c r="AD161" s="3">
        <v>496.73399999999998</v>
      </c>
      <c r="AE161" s="3">
        <v>91.022000000000006</v>
      </c>
      <c r="AF161" s="3">
        <v>358.697</v>
      </c>
      <c r="AG161" s="3">
        <v>32.552999999999997</v>
      </c>
      <c r="AH161" s="3">
        <v>38.341000000000001</v>
      </c>
      <c r="AI161" s="3">
        <v>476.26400000000001</v>
      </c>
      <c r="AJ161" s="3">
        <v>9.8999999999999993E+37</v>
      </c>
      <c r="AK161" s="3">
        <v>667.17600000000004</v>
      </c>
      <c r="AL161" s="3">
        <v>406.61200000000002</v>
      </c>
      <c r="AM161" s="3">
        <v>281.78199999999998</v>
      </c>
      <c r="AN161" s="3">
        <v>693.69299999999998</v>
      </c>
      <c r="AO161" s="3">
        <v>459.31400000000002</v>
      </c>
    </row>
    <row r="162" spans="1:41" x14ac:dyDescent="0.3">
      <c r="A162" s="3">
        <v>161</v>
      </c>
      <c r="B162" s="51">
        <v>43264.706345370367</v>
      </c>
      <c r="C162" s="3">
        <v>155.70998299999999</v>
      </c>
      <c r="D162" s="3">
        <v>156.00040000000001</v>
      </c>
      <c r="E162" s="3">
        <v>210.68266600000001</v>
      </c>
      <c r="F162" s="3">
        <v>1855.01839</v>
      </c>
      <c r="G162" s="3">
        <v>357.98599999999999</v>
      </c>
      <c r="H162" s="3">
        <v>856.471</v>
      </c>
      <c r="I162" s="3">
        <v>516.87300000000005</v>
      </c>
      <c r="J162" s="3">
        <v>4.5979999999999999</v>
      </c>
      <c r="K162" s="3">
        <v>182.38900000000001</v>
      </c>
      <c r="L162" s="3">
        <v>-111.175</v>
      </c>
      <c r="M162" s="3">
        <v>121.837</v>
      </c>
      <c r="N162" s="3">
        <v>9.8999999999999993E+37</v>
      </c>
      <c r="O162" s="3">
        <v>411.31799999999998</v>
      </c>
      <c r="P162" s="3">
        <v>166.661</v>
      </c>
      <c r="Q162" s="3">
        <v>414.12400000000002</v>
      </c>
      <c r="R162" s="3">
        <v>183.47399999999999</v>
      </c>
      <c r="S162" s="3">
        <v>9.8999999999999993E+37</v>
      </c>
      <c r="T162" s="3">
        <v>-114.095</v>
      </c>
      <c r="U162" s="3">
        <v>871.61699999999996</v>
      </c>
      <c r="V162" s="3">
        <v>9.8999999999999993E+37</v>
      </c>
      <c r="W162" s="3">
        <v>380.18400000000003</v>
      </c>
      <c r="X162" s="3">
        <v>931.13499999999999</v>
      </c>
      <c r="Y162" s="3">
        <v>102.717</v>
      </c>
      <c r="Z162" s="3">
        <v>-62.017000000000003</v>
      </c>
      <c r="AA162" s="3">
        <v>9.8999999999999993E+37</v>
      </c>
      <c r="AB162" s="3">
        <v>559.05100000000004</v>
      </c>
      <c r="AC162" s="3">
        <v>942.649</v>
      </c>
      <c r="AD162" s="3">
        <v>360.577</v>
      </c>
      <c r="AE162" s="3">
        <v>-99.543999999999997</v>
      </c>
      <c r="AF162" s="3">
        <v>406.96499999999997</v>
      </c>
      <c r="AG162" s="3">
        <v>30.131</v>
      </c>
      <c r="AH162" s="3">
        <v>38.878</v>
      </c>
      <c r="AI162" s="3">
        <v>9.8999999999999993E+37</v>
      </c>
      <c r="AJ162" s="3">
        <v>9.8999999999999993E+37</v>
      </c>
      <c r="AK162" s="3">
        <v>1066.5250000000001</v>
      </c>
      <c r="AL162" s="3">
        <v>566.22299999999996</v>
      </c>
      <c r="AM162" s="3">
        <v>396.19099999999997</v>
      </c>
      <c r="AN162" s="3">
        <v>359.74700000000001</v>
      </c>
      <c r="AO162" s="3">
        <v>418.50799999999998</v>
      </c>
    </row>
    <row r="163" spans="1:41" x14ac:dyDescent="0.3">
      <c r="A163" s="3">
        <v>162</v>
      </c>
      <c r="B163" s="51">
        <v>43264.706409259263</v>
      </c>
      <c r="C163" s="3">
        <v>155.84424100000001</v>
      </c>
      <c r="D163" s="3">
        <v>156.14535900000001</v>
      </c>
      <c r="E163" s="3">
        <v>212.328667</v>
      </c>
      <c r="F163" s="3">
        <v>2130.40353</v>
      </c>
      <c r="G163" s="3">
        <v>184.46199999999999</v>
      </c>
      <c r="H163" s="3">
        <v>426.93700000000001</v>
      </c>
      <c r="I163" s="3">
        <v>578.66200000000003</v>
      </c>
      <c r="J163" s="3">
        <v>9.8999999999999993E+37</v>
      </c>
      <c r="K163" s="3">
        <v>508.024</v>
      </c>
      <c r="L163" s="3">
        <v>-95.143000000000001</v>
      </c>
      <c r="M163" s="3">
        <v>36.857999999999997</v>
      </c>
      <c r="N163" s="3">
        <v>9.8999999999999993E+37</v>
      </c>
      <c r="O163" s="3">
        <v>269.49400000000003</v>
      </c>
      <c r="P163" s="3">
        <v>88.94</v>
      </c>
      <c r="Q163" s="3">
        <v>464.72300000000001</v>
      </c>
      <c r="R163" s="3">
        <v>483.12200000000001</v>
      </c>
      <c r="S163" s="3">
        <v>9.8999999999999993E+37</v>
      </c>
      <c r="T163" s="3">
        <v>-76.319999999999993</v>
      </c>
      <c r="U163" s="3">
        <v>629.61</v>
      </c>
      <c r="V163" s="3">
        <v>9.8999999999999993E+37</v>
      </c>
      <c r="W163" s="3">
        <v>259.44799999999998</v>
      </c>
      <c r="X163" s="3">
        <v>1036.296</v>
      </c>
      <c r="Y163" s="3">
        <v>472.14499999999998</v>
      </c>
      <c r="Z163" s="3">
        <v>61.514000000000003</v>
      </c>
      <c r="AA163" s="3">
        <v>9.8999999999999993E+37</v>
      </c>
      <c r="AB163" s="3">
        <v>453.28699999999998</v>
      </c>
      <c r="AC163" s="3">
        <v>931.53800000000001</v>
      </c>
      <c r="AD163" s="3">
        <v>518.702</v>
      </c>
      <c r="AE163" s="3">
        <v>-62.398000000000003</v>
      </c>
      <c r="AF163" s="3">
        <v>345.18900000000002</v>
      </c>
      <c r="AG163" s="3">
        <v>29.035</v>
      </c>
      <c r="AH163" s="3">
        <v>39.512</v>
      </c>
      <c r="AI163" s="3">
        <v>-54.875</v>
      </c>
      <c r="AJ163" s="3">
        <v>9.8999999999999993E+37</v>
      </c>
      <c r="AK163" s="3">
        <v>703.69500000000005</v>
      </c>
      <c r="AL163" s="3">
        <v>506.70299999999997</v>
      </c>
      <c r="AM163" s="3">
        <v>414.99</v>
      </c>
      <c r="AN163" s="3">
        <v>368.12200000000001</v>
      </c>
      <c r="AO163" s="3">
        <v>574.14</v>
      </c>
    </row>
    <row r="164" spans="1:41" x14ac:dyDescent="0.3">
      <c r="A164" s="3">
        <v>163</v>
      </c>
      <c r="B164" s="51">
        <v>43264.706469212964</v>
      </c>
      <c r="C164" s="3">
        <v>156.11192299999999</v>
      </c>
      <c r="D164" s="3">
        <v>155.57853299999999</v>
      </c>
      <c r="E164" s="3">
        <v>212.833065</v>
      </c>
      <c r="F164" s="3">
        <v>2005.27737</v>
      </c>
      <c r="G164" s="3">
        <v>117.29900000000001</v>
      </c>
      <c r="H164" s="3">
        <v>457.08199999999999</v>
      </c>
      <c r="I164" s="3">
        <v>642.755</v>
      </c>
      <c r="J164" s="3">
        <v>9.8999999999999993E+37</v>
      </c>
      <c r="K164" s="3">
        <v>355.84399999999999</v>
      </c>
      <c r="L164" s="3">
        <v>-162.34399999999999</v>
      </c>
      <c r="M164" s="3">
        <v>158.42699999999999</v>
      </c>
      <c r="N164" s="3">
        <v>9.8999999999999993E+37</v>
      </c>
      <c r="O164" s="3">
        <v>351.16199999999998</v>
      </c>
      <c r="P164" s="3">
        <v>13.125</v>
      </c>
      <c r="Q164" s="3">
        <v>425.46100000000001</v>
      </c>
      <c r="R164" s="3">
        <v>360.46800000000002</v>
      </c>
      <c r="S164" s="3">
        <v>9.8999999999999993E+37</v>
      </c>
      <c r="T164" s="3">
        <v>-140.44800000000001</v>
      </c>
      <c r="U164" s="3">
        <v>748.45500000000004</v>
      </c>
      <c r="V164" s="3">
        <v>9.8999999999999993E+37</v>
      </c>
      <c r="W164" s="3">
        <v>289.077</v>
      </c>
      <c r="X164" s="3">
        <v>941.17</v>
      </c>
      <c r="Y164" s="3">
        <v>351.24700000000001</v>
      </c>
      <c r="Z164" s="3">
        <v>2.819</v>
      </c>
      <c r="AA164" s="3">
        <v>9.8999999999999993E+37</v>
      </c>
      <c r="AB164" s="3">
        <v>525.81399999999996</v>
      </c>
      <c r="AC164" s="3">
        <v>906.72299999999996</v>
      </c>
      <c r="AD164" s="3">
        <v>636.07000000000005</v>
      </c>
      <c r="AE164" s="3">
        <v>-131.10400000000001</v>
      </c>
      <c r="AF164" s="3">
        <v>309.36799999999999</v>
      </c>
      <c r="AG164" s="3">
        <v>27.946999999999999</v>
      </c>
      <c r="AH164" s="3">
        <v>40.170999999999999</v>
      </c>
      <c r="AI164" s="3">
        <v>324.166</v>
      </c>
      <c r="AJ164" s="3">
        <v>9.8999999999999993E+37</v>
      </c>
      <c r="AK164" s="3">
        <v>734.62300000000005</v>
      </c>
      <c r="AL164" s="3">
        <v>581.56700000000001</v>
      </c>
      <c r="AM164" s="3">
        <v>340.02499999999998</v>
      </c>
      <c r="AN164" s="3">
        <v>453.721</v>
      </c>
      <c r="AO164" s="3">
        <v>489.88400000000001</v>
      </c>
    </row>
    <row r="165" spans="1:41" x14ac:dyDescent="0.3">
      <c r="A165" s="3">
        <v>164</v>
      </c>
      <c r="B165" s="51">
        <v>43264.706527083334</v>
      </c>
      <c r="C165" s="3">
        <v>156.04032100000001</v>
      </c>
      <c r="D165" s="3">
        <v>155.64694299999999</v>
      </c>
      <c r="E165" s="3">
        <v>212.10295099999999</v>
      </c>
      <c r="F165" s="3">
        <v>1464.51909</v>
      </c>
      <c r="G165" s="3">
        <v>122.55800000000001</v>
      </c>
      <c r="H165" s="3">
        <v>412.33499999999998</v>
      </c>
      <c r="I165" s="3">
        <v>72.099000000000004</v>
      </c>
      <c r="J165" s="3">
        <v>-153.05500000000001</v>
      </c>
      <c r="K165" s="3">
        <v>109.568</v>
      </c>
      <c r="L165" s="3">
        <v>283.77199999999999</v>
      </c>
      <c r="M165" s="3">
        <v>84.506</v>
      </c>
      <c r="N165" s="3">
        <v>279.56799999999998</v>
      </c>
      <c r="O165" s="3">
        <v>288.71600000000001</v>
      </c>
      <c r="P165" s="3">
        <v>41.368000000000002</v>
      </c>
      <c r="Q165" s="3">
        <v>9.8999999999999993E+37</v>
      </c>
      <c r="R165" s="3">
        <v>162.49799999999999</v>
      </c>
      <c r="S165" s="3">
        <v>9.8999999999999993E+37</v>
      </c>
      <c r="T165" s="3">
        <v>270.30700000000002</v>
      </c>
      <c r="U165" s="3">
        <v>1314.982</v>
      </c>
      <c r="V165" s="3">
        <v>9.8999999999999993E+37</v>
      </c>
      <c r="W165" s="3">
        <v>109.861</v>
      </c>
      <c r="X165" s="3">
        <v>395.86399999999998</v>
      </c>
      <c r="Y165" s="3">
        <v>74.765000000000001</v>
      </c>
      <c r="Z165" s="3">
        <v>416.31799999999998</v>
      </c>
      <c r="AA165" s="3">
        <v>178.11199999999999</v>
      </c>
      <c r="AB165" s="3">
        <v>363.94</v>
      </c>
      <c r="AC165" s="3">
        <v>878.45799999999997</v>
      </c>
      <c r="AD165" s="3">
        <v>328.44299999999998</v>
      </c>
      <c r="AE165" s="3">
        <v>57.755000000000003</v>
      </c>
      <c r="AF165" s="3">
        <v>214.203</v>
      </c>
      <c r="AG165" s="3">
        <v>26.876999999999999</v>
      </c>
      <c r="AH165" s="3">
        <v>40.883000000000003</v>
      </c>
      <c r="AI165" s="3">
        <v>726.18299999999999</v>
      </c>
      <c r="AJ165" s="3">
        <v>9.8999999999999993E+37</v>
      </c>
      <c r="AK165" s="3">
        <v>981.41399999999999</v>
      </c>
      <c r="AL165" s="3">
        <v>442.76499999999999</v>
      </c>
      <c r="AM165" s="3">
        <v>269.66699999999997</v>
      </c>
      <c r="AN165" s="3">
        <v>380.29500000000002</v>
      </c>
      <c r="AO165" s="3">
        <v>297.08499999999998</v>
      </c>
    </row>
    <row r="166" spans="1:41" x14ac:dyDescent="0.3">
      <c r="A166" s="3">
        <v>165</v>
      </c>
      <c r="B166" s="51">
        <v>43264.706590972222</v>
      </c>
      <c r="C166" s="3">
        <v>156.06473399999999</v>
      </c>
      <c r="D166" s="3">
        <v>155.895341</v>
      </c>
      <c r="E166" s="3">
        <v>211.66456500000001</v>
      </c>
      <c r="F166" s="3">
        <v>1308.3273099999999</v>
      </c>
      <c r="G166" s="3">
        <v>125.012</v>
      </c>
      <c r="H166" s="3">
        <v>1336.356</v>
      </c>
      <c r="I166" s="3">
        <v>-55.585000000000001</v>
      </c>
      <c r="J166" s="3">
        <v>1.69</v>
      </c>
      <c r="K166" s="3">
        <v>69.054000000000002</v>
      </c>
      <c r="L166" s="3">
        <v>336.827</v>
      </c>
      <c r="M166" s="3">
        <v>9.3620000000000001</v>
      </c>
      <c r="N166" s="3">
        <v>502.49599999999998</v>
      </c>
      <c r="O166" s="3">
        <v>442.71300000000002</v>
      </c>
      <c r="P166" s="3">
        <v>162.31899999999999</v>
      </c>
      <c r="Q166" s="3">
        <v>9.8999999999999993E+37</v>
      </c>
      <c r="R166" s="3">
        <v>-10.853</v>
      </c>
      <c r="S166" s="3">
        <v>9.8999999999999993E+37</v>
      </c>
      <c r="T166" s="3">
        <v>315.536</v>
      </c>
      <c r="U166" s="3">
        <v>9.8999999999999993E+37</v>
      </c>
      <c r="V166" s="3">
        <v>9.8999999999999993E+37</v>
      </c>
      <c r="W166" s="3">
        <v>273.31799999999998</v>
      </c>
      <c r="X166" s="3">
        <v>247.38399999999999</v>
      </c>
      <c r="Y166" s="3">
        <v>-128.76900000000001</v>
      </c>
      <c r="Z166" s="3">
        <v>521.572</v>
      </c>
      <c r="AA166" s="3">
        <v>403.59100000000001</v>
      </c>
      <c r="AB166" s="3">
        <v>502.57900000000001</v>
      </c>
      <c r="AC166" s="3">
        <v>852.94600000000003</v>
      </c>
      <c r="AD166" s="3">
        <v>117.73099999999999</v>
      </c>
      <c r="AE166" s="3">
        <v>-35.921999999999997</v>
      </c>
      <c r="AF166" s="3">
        <v>252.476</v>
      </c>
      <c r="AG166" s="3">
        <v>26.629000000000001</v>
      </c>
      <c r="AH166" s="3">
        <v>41.61</v>
      </c>
      <c r="AI166" s="3">
        <v>758.49599999999998</v>
      </c>
      <c r="AJ166" s="3">
        <v>9.8999999999999993E+37</v>
      </c>
      <c r="AK166" s="3">
        <v>876.99199999999996</v>
      </c>
      <c r="AL166" s="3">
        <v>336.334</v>
      </c>
      <c r="AM166" s="3">
        <v>313.74099999999999</v>
      </c>
      <c r="AN166" s="3">
        <v>694.88699999999994</v>
      </c>
      <c r="AO166" s="3">
        <v>256.66199999999998</v>
      </c>
    </row>
    <row r="167" spans="1:41" x14ac:dyDescent="0.3">
      <c r="A167" s="3">
        <v>166</v>
      </c>
      <c r="B167" s="51">
        <v>43264.706654861111</v>
      </c>
      <c r="C167" s="3">
        <v>156.048462</v>
      </c>
      <c r="D167" s="3">
        <v>156.06229099999999</v>
      </c>
      <c r="E167" s="3">
        <v>211.43477300000001</v>
      </c>
      <c r="F167" s="3">
        <v>1428.6332299999999</v>
      </c>
      <c r="G167" s="3">
        <v>124.795</v>
      </c>
      <c r="H167" s="3">
        <v>9.8999999999999993E+37</v>
      </c>
      <c r="I167" s="3">
        <v>136.702</v>
      </c>
      <c r="J167" s="3">
        <v>-52.152999999999999</v>
      </c>
      <c r="K167" s="3">
        <v>84.478999999999999</v>
      </c>
      <c r="L167" s="3">
        <v>-14.602</v>
      </c>
      <c r="M167" s="3">
        <v>-33.994999999999997</v>
      </c>
      <c r="N167" s="3">
        <v>420.03500000000003</v>
      </c>
      <c r="O167" s="3">
        <v>628.02300000000002</v>
      </c>
      <c r="P167" s="3">
        <v>168.20599999999999</v>
      </c>
      <c r="Q167" s="3">
        <v>-8.1289999999999996</v>
      </c>
      <c r="R167" s="3">
        <v>-67.715999999999994</v>
      </c>
      <c r="S167" s="3">
        <v>9.8999999999999993E+37</v>
      </c>
      <c r="T167" s="3">
        <v>-109.508</v>
      </c>
      <c r="U167" s="3">
        <v>9.8999999999999993E+37</v>
      </c>
      <c r="V167" s="3">
        <v>9.8999999999999993E+37</v>
      </c>
      <c r="W167" s="3">
        <v>462.32299999999998</v>
      </c>
      <c r="X167" s="3">
        <v>395.04599999999999</v>
      </c>
      <c r="Y167" s="3">
        <v>9.8999999999999993E+37</v>
      </c>
      <c r="Z167" s="3">
        <v>140.45099999999999</v>
      </c>
      <c r="AA167" s="3">
        <v>287.96600000000001</v>
      </c>
      <c r="AB167" s="3">
        <v>747.04100000000005</v>
      </c>
      <c r="AC167" s="3">
        <v>828.94500000000005</v>
      </c>
      <c r="AD167" s="3">
        <v>166.98</v>
      </c>
      <c r="AE167" s="3">
        <v>-72.394000000000005</v>
      </c>
      <c r="AF167" s="3">
        <v>255.99299999999999</v>
      </c>
      <c r="AG167" s="3">
        <v>26.077000000000002</v>
      </c>
      <c r="AH167" s="3">
        <v>42.191000000000003</v>
      </c>
      <c r="AI167" s="3">
        <v>644.56100000000004</v>
      </c>
      <c r="AJ167" s="3">
        <v>9.8999999999999993E+37</v>
      </c>
      <c r="AK167" s="3">
        <v>709.755</v>
      </c>
      <c r="AL167" s="3">
        <v>454.58199999999999</v>
      </c>
      <c r="AM167" s="3">
        <v>148.70699999999999</v>
      </c>
      <c r="AN167" s="3">
        <v>818.25599999999997</v>
      </c>
      <c r="AO167" s="3">
        <v>205.90799999999999</v>
      </c>
    </row>
    <row r="168" spans="1:41" x14ac:dyDescent="0.3">
      <c r="A168" s="3">
        <v>167</v>
      </c>
      <c r="B168" s="51">
        <v>43264.70671875</v>
      </c>
      <c r="C168" s="3">
        <v>155.98255900000001</v>
      </c>
      <c r="D168" s="3">
        <v>155.971889</v>
      </c>
      <c r="E168" s="3">
        <v>211.21721099999999</v>
      </c>
      <c r="F168" s="3">
        <v>1866.92572</v>
      </c>
      <c r="G168" s="3">
        <v>126.053</v>
      </c>
      <c r="H168" s="3">
        <v>1277.184</v>
      </c>
      <c r="I168" s="3">
        <v>433.51299999999998</v>
      </c>
      <c r="J168" s="3">
        <v>9.8999999999999993E+37</v>
      </c>
      <c r="K168" s="3">
        <v>569.00900000000001</v>
      </c>
      <c r="L168" s="3">
        <v>-67.096999999999994</v>
      </c>
      <c r="M168" s="3">
        <v>126.28100000000001</v>
      </c>
      <c r="N168" s="3">
        <v>-101.839</v>
      </c>
      <c r="O168" s="3">
        <v>395.36599999999999</v>
      </c>
      <c r="P168" s="3">
        <v>55.185000000000002</v>
      </c>
      <c r="Q168" s="3">
        <v>392.65499999999997</v>
      </c>
      <c r="R168" s="3">
        <v>274.88499999999999</v>
      </c>
      <c r="S168" s="3">
        <v>9.8999999999999993E+37</v>
      </c>
      <c r="T168" s="3">
        <v>-94.534999999999997</v>
      </c>
      <c r="U168" s="3">
        <v>910.06399999999996</v>
      </c>
      <c r="V168" s="3">
        <v>9.8999999999999993E+37</v>
      </c>
      <c r="W168" s="3">
        <v>271.19799999999998</v>
      </c>
      <c r="X168" s="3">
        <v>821.83</v>
      </c>
      <c r="Y168" s="3">
        <v>195.24799999999999</v>
      </c>
      <c r="Z168" s="3">
        <v>62.582000000000001</v>
      </c>
      <c r="AA168" s="3">
        <v>9.8999999999999993E+37</v>
      </c>
      <c r="AB168" s="3">
        <v>511.02300000000002</v>
      </c>
      <c r="AC168" s="3">
        <v>808.67</v>
      </c>
      <c r="AD168" s="3">
        <v>359.459</v>
      </c>
      <c r="AE168" s="3">
        <v>-137.774</v>
      </c>
      <c r="AF168" s="3">
        <v>76.037999999999997</v>
      </c>
      <c r="AG168" s="3">
        <v>25.620999999999999</v>
      </c>
      <c r="AH168" s="3">
        <v>42.798999999999999</v>
      </c>
      <c r="AI168" s="3">
        <v>674.11300000000006</v>
      </c>
      <c r="AJ168" s="3">
        <v>9.8999999999999993E+37</v>
      </c>
      <c r="AK168" s="3">
        <v>537.50199999999995</v>
      </c>
      <c r="AL168" s="3">
        <v>604.37900000000002</v>
      </c>
      <c r="AM168" s="3">
        <v>225.262</v>
      </c>
      <c r="AN168" s="3">
        <v>627.755</v>
      </c>
      <c r="AO168" s="3">
        <v>437.767</v>
      </c>
    </row>
    <row r="169" spans="1:41" x14ac:dyDescent="0.3">
      <c r="A169" s="3">
        <v>168</v>
      </c>
      <c r="B169" s="51">
        <v>43264.706782754627</v>
      </c>
      <c r="C169" s="3">
        <v>155.747412</v>
      </c>
      <c r="D169" s="3">
        <v>155.91732300000001</v>
      </c>
      <c r="E169" s="3">
        <v>211.01838100000001</v>
      </c>
      <c r="F169" s="3">
        <v>1904.8712800000001</v>
      </c>
      <c r="G169" s="3">
        <v>129.04300000000001</v>
      </c>
      <c r="H169" s="3">
        <v>183.58099999999999</v>
      </c>
      <c r="I169" s="3">
        <v>349.76100000000002</v>
      </c>
      <c r="J169" s="3">
        <v>9.8999999999999993E+37</v>
      </c>
      <c r="K169" s="3">
        <v>713.00199999999995</v>
      </c>
      <c r="L169" s="3">
        <v>159.072</v>
      </c>
      <c r="M169" s="3">
        <v>159.851</v>
      </c>
      <c r="N169" s="3">
        <v>9.8999999999999993E+37</v>
      </c>
      <c r="O169" s="3">
        <v>106.56</v>
      </c>
      <c r="P169" s="3">
        <v>87.388999999999996</v>
      </c>
      <c r="Q169" s="3">
        <v>320.64699999999999</v>
      </c>
      <c r="R169" s="3">
        <v>562.28700000000003</v>
      </c>
      <c r="S169" s="3">
        <v>9.8999999999999993E+37</v>
      </c>
      <c r="T169" s="3">
        <v>91.433000000000007</v>
      </c>
      <c r="U169" s="3">
        <v>851.95600000000002</v>
      </c>
      <c r="V169" s="3">
        <v>9.8999999999999993E+37</v>
      </c>
      <c r="W169" s="3">
        <v>-36.869</v>
      </c>
      <c r="X169" s="3">
        <v>799.67600000000004</v>
      </c>
      <c r="Y169" s="3">
        <v>501.57400000000001</v>
      </c>
      <c r="Z169" s="3">
        <v>327.565</v>
      </c>
      <c r="AA169" s="3">
        <v>9.8999999999999993E+37</v>
      </c>
      <c r="AB169" s="3">
        <v>197.542</v>
      </c>
      <c r="AC169" s="3">
        <v>793.05499999999995</v>
      </c>
      <c r="AD169" s="3">
        <v>443.14100000000002</v>
      </c>
      <c r="AE169" s="3">
        <v>-21.614999999999998</v>
      </c>
      <c r="AF169" s="3">
        <v>9.8999999999999993E+37</v>
      </c>
      <c r="AG169" s="3">
        <v>25.164999999999999</v>
      </c>
      <c r="AH169" s="3">
        <v>43.423000000000002</v>
      </c>
      <c r="AI169" s="3">
        <v>688.69100000000003</v>
      </c>
      <c r="AJ169" s="3">
        <v>9.8999999999999993E+37</v>
      </c>
      <c r="AK169" s="3">
        <v>456.58800000000002</v>
      </c>
      <c r="AL169" s="3">
        <v>465.81700000000001</v>
      </c>
      <c r="AM169" s="3">
        <v>279.21300000000002</v>
      </c>
      <c r="AN169" s="3">
        <v>313.13499999999999</v>
      </c>
      <c r="AO169" s="3">
        <v>608.09299999999996</v>
      </c>
    </row>
    <row r="170" spans="1:41" x14ac:dyDescent="0.3">
      <c r="A170" s="3">
        <v>169</v>
      </c>
      <c r="B170" s="51">
        <v>43264.706842245374</v>
      </c>
      <c r="C170" s="3">
        <v>158.55445900000001</v>
      </c>
      <c r="D170" s="3">
        <v>157.93054100000001</v>
      </c>
      <c r="E170" s="3">
        <v>212.283039</v>
      </c>
      <c r="F170" s="3">
        <v>1481.45226</v>
      </c>
      <c r="G170" s="3">
        <v>70.105999999999995</v>
      </c>
      <c r="H170" s="3">
        <v>106.78400000000001</v>
      </c>
      <c r="I170" s="3">
        <v>-86.334999999999994</v>
      </c>
      <c r="J170" s="3">
        <v>-71.718999999999994</v>
      </c>
      <c r="K170" s="3">
        <v>257.17599999999999</v>
      </c>
      <c r="L170" s="3">
        <v>417.41800000000001</v>
      </c>
      <c r="M170" s="3">
        <v>28.797999999999998</v>
      </c>
      <c r="N170" s="3">
        <v>371.52800000000002</v>
      </c>
      <c r="O170" s="3">
        <v>159.32</v>
      </c>
      <c r="P170" s="3">
        <v>237.25800000000001</v>
      </c>
      <c r="Q170" s="3">
        <v>-135.75899999999999</v>
      </c>
      <c r="R170" s="3">
        <v>168.25899999999999</v>
      </c>
      <c r="S170" s="3">
        <v>9.8999999999999993E+37</v>
      </c>
      <c r="T170" s="3">
        <v>395.90499999999997</v>
      </c>
      <c r="U170" s="3">
        <v>1354.848</v>
      </c>
      <c r="V170" s="3">
        <v>9.8999999999999993E+37</v>
      </c>
      <c r="W170" s="3">
        <v>48.481999999999999</v>
      </c>
      <c r="X170" s="3">
        <v>300.214</v>
      </c>
      <c r="Y170" s="3">
        <v>43.231999999999999</v>
      </c>
      <c r="Z170" s="3">
        <v>609.48199999999997</v>
      </c>
      <c r="AA170" s="3">
        <v>303.57600000000002</v>
      </c>
      <c r="AB170" s="3">
        <v>296.92099999999999</v>
      </c>
      <c r="AC170" s="3">
        <v>775.44299999999998</v>
      </c>
      <c r="AD170" s="3">
        <v>15.795</v>
      </c>
      <c r="AE170" s="3">
        <v>245.60900000000001</v>
      </c>
      <c r="AF170" s="3">
        <v>23.375</v>
      </c>
      <c r="AG170" s="3">
        <v>24.744</v>
      </c>
      <c r="AH170" s="3">
        <v>44.204000000000001</v>
      </c>
      <c r="AI170" s="3">
        <v>379.66</v>
      </c>
      <c r="AJ170" s="3">
        <v>9.8999999999999993E+37</v>
      </c>
      <c r="AK170" s="3">
        <v>898.02499999999998</v>
      </c>
      <c r="AL170" s="3">
        <v>297.98399999999998</v>
      </c>
      <c r="AM170" s="3">
        <v>492.24299999999999</v>
      </c>
      <c r="AN170" s="3">
        <v>407.78800000000001</v>
      </c>
      <c r="AO170" s="3">
        <v>312.69099999999997</v>
      </c>
    </row>
    <row r="171" spans="1:41" x14ac:dyDescent="0.3">
      <c r="A171" s="3">
        <v>170</v>
      </c>
      <c r="B171" s="51">
        <v>43264.706900115743</v>
      </c>
      <c r="C171" s="3">
        <v>159.957988</v>
      </c>
      <c r="D171" s="3">
        <v>160.94468599999999</v>
      </c>
      <c r="E171" s="3">
        <v>212.903143</v>
      </c>
      <c r="F171" s="3">
        <v>1610.86376</v>
      </c>
      <c r="G171" s="3">
        <v>73.902000000000001</v>
      </c>
      <c r="H171" s="3">
        <v>613.22900000000004</v>
      </c>
      <c r="I171" s="3">
        <v>65.043999999999997</v>
      </c>
      <c r="J171" s="3">
        <v>9.8999999999999993E+37</v>
      </c>
      <c r="K171" s="3">
        <v>538.08600000000001</v>
      </c>
      <c r="L171" s="3">
        <v>441.80200000000002</v>
      </c>
      <c r="M171" s="3">
        <v>-5.6360000000000001</v>
      </c>
      <c r="N171" s="3">
        <v>134.27199999999999</v>
      </c>
      <c r="O171" s="3">
        <v>7.657</v>
      </c>
      <c r="P171" s="3">
        <v>92.873000000000005</v>
      </c>
      <c r="Q171" s="3">
        <v>5.5460000000000003</v>
      </c>
      <c r="R171" s="3">
        <v>444.39499999999998</v>
      </c>
      <c r="S171" s="3">
        <v>9.8999999999999993E+37</v>
      </c>
      <c r="T171" s="3">
        <v>427.68299999999999</v>
      </c>
      <c r="U171" s="3">
        <v>1018.5890000000001</v>
      </c>
      <c r="V171" s="3">
        <v>9.8999999999999993E+37</v>
      </c>
      <c r="W171" s="3">
        <v>-3.9359999999999999</v>
      </c>
      <c r="X171" s="3">
        <v>429.98</v>
      </c>
      <c r="Y171" s="3">
        <v>381.87200000000001</v>
      </c>
      <c r="Z171" s="3">
        <v>644.59500000000003</v>
      </c>
      <c r="AA171" s="3">
        <v>74.037999999999997</v>
      </c>
      <c r="AB171" s="3">
        <v>145.36199999999999</v>
      </c>
      <c r="AC171" s="3">
        <v>739.53599999999994</v>
      </c>
      <c r="AD171" s="3">
        <v>81.983999999999995</v>
      </c>
      <c r="AE171" s="3">
        <v>202.59</v>
      </c>
      <c r="AF171" s="3">
        <v>-27.937999999999999</v>
      </c>
      <c r="AG171" s="3">
        <v>26.271000000000001</v>
      </c>
      <c r="AH171" s="3">
        <v>44.585000000000001</v>
      </c>
      <c r="AI171" s="3">
        <v>291.35899999999998</v>
      </c>
      <c r="AJ171" s="3">
        <v>9.8999999999999993E+37</v>
      </c>
      <c r="AK171" s="3">
        <v>697.72900000000004</v>
      </c>
      <c r="AL171" s="3">
        <v>433.899</v>
      </c>
      <c r="AM171" s="3">
        <v>455.50200000000001</v>
      </c>
      <c r="AN171" s="3">
        <v>469.44499999999999</v>
      </c>
      <c r="AO171" s="3">
        <v>471.36700000000002</v>
      </c>
    </row>
    <row r="172" spans="1:41" x14ac:dyDescent="0.3">
      <c r="A172" s="3">
        <v>171</v>
      </c>
      <c r="B172" s="51">
        <v>43264.70695821759</v>
      </c>
      <c r="C172" s="3">
        <v>163.13445200000001</v>
      </c>
      <c r="D172" s="3">
        <v>161.124664</v>
      </c>
      <c r="E172" s="3">
        <v>214.52308300000001</v>
      </c>
      <c r="F172" s="3">
        <v>1662.9412600000001</v>
      </c>
      <c r="G172" s="3">
        <v>64.394999999999996</v>
      </c>
      <c r="H172" s="3">
        <v>1.95</v>
      </c>
      <c r="I172" s="3">
        <v>9.8999999999999993E+37</v>
      </c>
      <c r="J172" s="3">
        <v>-128.16399999999999</v>
      </c>
      <c r="K172" s="3">
        <v>535.31700000000001</v>
      </c>
      <c r="L172" s="3">
        <v>594.65099999999995</v>
      </c>
      <c r="M172" s="3">
        <v>9.8999999999999993E+37</v>
      </c>
      <c r="N172" s="3">
        <v>336.73500000000001</v>
      </c>
      <c r="O172" s="3">
        <v>9.8999999999999993E+37</v>
      </c>
      <c r="P172" s="3">
        <v>192.065</v>
      </c>
      <c r="Q172" s="3">
        <v>9.8999999999999993E+37</v>
      </c>
      <c r="R172" s="3">
        <v>410.93099999999998</v>
      </c>
      <c r="S172" s="3">
        <v>9.8999999999999993E+37</v>
      </c>
      <c r="T172" s="3">
        <v>471.01600000000002</v>
      </c>
      <c r="U172" s="3">
        <v>1138.0519999999999</v>
      </c>
      <c r="V172" s="3">
        <v>9.8999999999999993E+37</v>
      </c>
      <c r="W172" s="3">
        <v>9.8999999999999993E+37</v>
      </c>
      <c r="X172" s="3">
        <v>216.495</v>
      </c>
      <c r="Y172" s="3">
        <v>374.74</v>
      </c>
      <c r="Z172" s="3">
        <v>849.99099999999999</v>
      </c>
      <c r="AA172" s="3">
        <v>200.191</v>
      </c>
      <c r="AB172" s="3">
        <v>22.164000000000001</v>
      </c>
      <c r="AC172" s="3">
        <v>695.86300000000006</v>
      </c>
      <c r="AD172" s="3">
        <v>9.8999999999999993E+37</v>
      </c>
      <c r="AE172" s="3">
        <v>321.34500000000003</v>
      </c>
      <c r="AF172" s="3">
        <v>-191.68899999999999</v>
      </c>
      <c r="AG172" s="3">
        <v>27.446000000000002</v>
      </c>
      <c r="AH172" s="3">
        <v>45.21</v>
      </c>
      <c r="AI172" s="3">
        <v>929.59699999999998</v>
      </c>
      <c r="AJ172" s="3">
        <v>9.8999999999999993E+37</v>
      </c>
      <c r="AK172" s="3">
        <v>483.43</v>
      </c>
      <c r="AL172" s="3">
        <v>173.232</v>
      </c>
      <c r="AM172" s="3">
        <v>539.10400000000004</v>
      </c>
      <c r="AN172" s="3">
        <v>587.23400000000004</v>
      </c>
      <c r="AO172" s="3">
        <v>579.98900000000003</v>
      </c>
    </row>
    <row r="173" spans="1:41" x14ac:dyDescent="0.3">
      <c r="A173" s="3">
        <v>172</v>
      </c>
      <c r="B173" s="51">
        <v>43264.707016319444</v>
      </c>
      <c r="C173" s="3">
        <v>162.906631</v>
      </c>
      <c r="D173" s="3">
        <v>163.05725000000001</v>
      </c>
      <c r="E173" s="3">
        <v>217.139579</v>
      </c>
      <c r="F173" s="3">
        <v>1375.0309199999999</v>
      </c>
      <c r="G173" s="3">
        <v>54.618000000000002</v>
      </c>
      <c r="H173" s="3">
        <v>617.04700000000003</v>
      </c>
      <c r="I173" s="3">
        <v>-181.87700000000001</v>
      </c>
      <c r="J173" s="3">
        <v>-53.47</v>
      </c>
      <c r="K173" s="3">
        <v>63.128999999999998</v>
      </c>
      <c r="L173" s="3">
        <v>336.37799999999999</v>
      </c>
      <c r="M173" s="3">
        <v>-160.38499999999999</v>
      </c>
      <c r="N173" s="3">
        <v>544.34100000000001</v>
      </c>
      <c r="O173" s="3">
        <v>303.14699999999999</v>
      </c>
      <c r="P173" s="3">
        <v>210.947</v>
      </c>
      <c r="Q173" s="3">
        <v>9.8999999999999993E+37</v>
      </c>
      <c r="R173" s="3">
        <v>-21.969000000000001</v>
      </c>
      <c r="S173" s="3">
        <v>9.8999999999999993E+37</v>
      </c>
      <c r="T173" s="3">
        <v>257.089</v>
      </c>
      <c r="U173" s="3">
        <v>9.8999999999999993E+37</v>
      </c>
      <c r="V173" s="3">
        <v>9.8999999999999993E+37</v>
      </c>
      <c r="W173" s="3">
        <v>187.886</v>
      </c>
      <c r="X173" s="3">
        <v>194.23400000000001</v>
      </c>
      <c r="Y173" s="3">
        <v>-116.949</v>
      </c>
      <c r="Z173" s="3">
        <v>589.755</v>
      </c>
      <c r="AA173" s="3">
        <v>440.29500000000002</v>
      </c>
      <c r="AB173" s="3">
        <v>380.92700000000002</v>
      </c>
      <c r="AC173" s="3">
        <v>652.851</v>
      </c>
      <c r="AD173" s="3">
        <v>9.8999999999999993E+37</v>
      </c>
      <c r="AE173" s="3">
        <v>128.309</v>
      </c>
      <c r="AF173" s="3">
        <v>-117.825</v>
      </c>
      <c r="AG173" s="3">
        <v>27.692</v>
      </c>
      <c r="AH173" s="3">
        <v>46.006999999999998</v>
      </c>
      <c r="AI173" s="3">
        <v>9.8999999999999993E+37</v>
      </c>
      <c r="AJ173" s="3">
        <v>9.8999999999999993E+37</v>
      </c>
      <c r="AK173" s="3">
        <v>686.13599999999997</v>
      </c>
      <c r="AL173" s="3">
        <v>210.84</v>
      </c>
      <c r="AM173" s="3">
        <v>581.67499999999995</v>
      </c>
      <c r="AN173" s="3">
        <v>851.13099999999997</v>
      </c>
      <c r="AO173" s="3">
        <v>443.07400000000001</v>
      </c>
    </row>
    <row r="174" spans="1:41" x14ac:dyDescent="0.3">
      <c r="A174" s="3">
        <v>173</v>
      </c>
      <c r="B174" s="51">
        <v>43264.707080208333</v>
      </c>
      <c r="C174" s="3">
        <v>162.80248499999999</v>
      </c>
      <c r="D174" s="3">
        <v>163.58335099999999</v>
      </c>
      <c r="E174" s="3">
        <v>216.873942</v>
      </c>
      <c r="F174" s="3">
        <v>1421.54665</v>
      </c>
      <c r="G174" s="3">
        <v>59.085999999999999</v>
      </c>
      <c r="H174" s="3">
        <v>1187.0899999999999</v>
      </c>
      <c r="I174" s="3">
        <v>258.899</v>
      </c>
      <c r="J174" s="3">
        <v>-16.216000000000001</v>
      </c>
      <c r="K174" s="3">
        <v>-16.527999999999999</v>
      </c>
      <c r="L174" s="3">
        <v>9.8999999999999993E+37</v>
      </c>
      <c r="M174" s="3">
        <v>6.6909999999999998</v>
      </c>
      <c r="N174" s="3">
        <v>410.79700000000003</v>
      </c>
      <c r="O174" s="3">
        <v>662.85699999999997</v>
      </c>
      <c r="P174" s="3">
        <v>59.738999999999997</v>
      </c>
      <c r="Q174" s="3">
        <v>255.97499999999999</v>
      </c>
      <c r="R174" s="3">
        <v>9.8999999999999993E+37</v>
      </c>
      <c r="S174" s="3">
        <v>9.8999999999999993E+37</v>
      </c>
      <c r="T174" s="3">
        <v>-199.59200000000001</v>
      </c>
      <c r="U174" s="3">
        <v>1358.4659999999999</v>
      </c>
      <c r="V174" s="3">
        <v>9.8999999999999993E+37</v>
      </c>
      <c r="W174" s="3">
        <v>603.14099999999996</v>
      </c>
      <c r="X174" s="3">
        <v>583.19399999999996</v>
      </c>
      <c r="Y174" s="3">
        <v>9.8999999999999993E+37</v>
      </c>
      <c r="Z174" s="3">
        <v>150.453</v>
      </c>
      <c r="AA174" s="3">
        <v>311.11900000000003</v>
      </c>
      <c r="AB174" s="3">
        <v>740.94100000000003</v>
      </c>
      <c r="AC174" s="3">
        <v>618.35400000000004</v>
      </c>
      <c r="AD174" s="3">
        <v>110.282</v>
      </c>
      <c r="AE174" s="3">
        <v>9.8999999999999993E+37</v>
      </c>
      <c r="AF174" s="3">
        <v>241.19900000000001</v>
      </c>
      <c r="AG174" s="3">
        <v>26.779</v>
      </c>
      <c r="AH174" s="3">
        <v>46.268000000000001</v>
      </c>
      <c r="AI174" s="3">
        <v>9.8999999999999993E+37</v>
      </c>
      <c r="AJ174" s="3">
        <v>9.8999999999999993E+37</v>
      </c>
      <c r="AK174" s="3">
        <v>671.59799999999996</v>
      </c>
      <c r="AL174" s="3">
        <v>400.77199999999999</v>
      </c>
      <c r="AM174" s="3">
        <v>236.02600000000001</v>
      </c>
      <c r="AN174" s="3">
        <v>1060.345</v>
      </c>
      <c r="AO174" s="3">
        <v>489.69099999999997</v>
      </c>
    </row>
    <row r="175" spans="1:41" x14ac:dyDescent="0.3">
      <c r="A175" s="3">
        <v>174</v>
      </c>
      <c r="B175" s="51">
        <v>43264.707138078702</v>
      </c>
      <c r="C175" s="3">
        <v>162.75773899999999</v>
      </c>
      <c r="D175" s="3">
        <v>163.58335099999999</v>
      </c>
      <c r="E175" s="3">
        <v>216.53332499999999</v>
      </c>
      <c r="F175" s="3">
        <v>1330.49297</v>
      </c>
      <c r="G175" s="3">
        <v>62.564999999999998</v>
      </c>
      <c r="H175" s="3">
        <v>634.24900000000002</v>
      </c>
      <c r="I175" s="3">
        <v>-71.760999999999996</v>
      </c>
      <c r="J175" s="3">
        <v>144.482</v>
      </c>
      <c r="K175" s="3">
        <v>113.783</v>
      </c>
      <c r="L175" s="3">
        <v>357.96899999999999</v>
      </c>
      <c r="M175" s="3">
        <v>-136.91800000000001</v>
      </c>
      <c r="N175" s="3">
        <v>532.08000000000004</v>
      </c>
      <c r="O175" s="3">
        <v>251.96100000000001</v>
      </c>
      <c r="P175" s="3">
        <v>246.011</v>
      </c>
      <c r="Q175" s="3">
        <v>-196.679</v>
      </c>
      <c r="R175" s="3">
        <v>3.113</v>
      </c>
      <c r="S175" s="3">
        <v>9.8999999999999993E+37</v>
      </c>
      <c r="T175" s="3">
        <v>318.44799999999998</v>
      </c>
      <c r="U175" s="3">
        <v>1354.702</v>
      </c>
      <c r="V175" s="3">
        <v>9.8999999999999993E+37</v>
      </c>
      <c r="W175" s="3">
        <v>135.98500000000001</v>
      </c>
      <c r="X175" s="3">
        <v>282.35000000000002</v>
      </c>
      <c r="Y175" s="3">
        <v>8.266</v>
      </c>
      <c r="Z175" s="3">
        <v>626.22900000000004</v>
      </c>
      <c r="AA175" s="3">
        <v>376.279</v>
      </c>
      <c r="AB175" s="3">
        <v>365.96300000000002</v>
      </c>
      <c r="AC175" s="3">
        <v>596.57299999999998</v>
      </c>
      <c r="AD175" s="3">
        <v>-115.297</v>
      </c>
      <c r="AE175" s="3">
        <v>56.268000000000001</v>
      </c>
      <c r="AF175" s="3">
        <v>99.063000000000002</v>
      </c>
      <c r="AG175" s="3">
        <v>25.655999999999999</v>
      </c>
      <c r="AH175" s="3">
        <v>46.441000000000003</v>
      </c>
      <c r="AI175" s="3">
        <v>9.8999999999999993E+37</v>
      </c>
      <c r="AJ175" s="3">
        <v>9.8999999999999993E+37</v>
      </c>
      <c r="AK175" s="3">
        <v>947.87699999999995</v>
      </c>
      <c r="AL175" s="3">
        <v>231.85599999999999</v>
      </c>
      <c r="AM175" s="3">
        <v>513.13</v>
      </c>
      <c r="AN175" s="3">
        <v>754.79399999999998</v>
      </c>
      <c r="AO175" s="3">
        <v>444.57900000000001</v>
      </c>
    </row>
    <row r="176" spans="1:41" x14ac:dyDescent="0.3">
      <c r="A176" s="3">
        <v>175</v>
      </c>
      <c r="B176" s="51">
        <v>43264.707197569442</v>
      </c>
      <c r="C176" s="3">
        <v>162.62511900000001</v>
      </c>
      <c r="D176" s="3">
        <v>163.48073600000001</v>
      </c>
      <c r="E176" s="3">
        <v>216.38421099999999</v>
      </c>
      <c r="F176" s="3">
        <v>1760.9161099999999</v>
      </c>
      <c r="G176" s="3">
        <v>66.447000000000003</v>
      </c>
      <c r="H176" s="3">
        <v>825.03800000000001</v>
      </c>
      <c r="I176" s="3">
        <v>513.38</v>
      </c>
      <c r="J176" s="3">
        <v>9.8999999999999993E+37</v>
      </c>
      <c r="K176" s="3">
        <v>263.63299999999998</v>
      </c>
      <c r="L176" s="3">
        <v>-69.86</v>
      </c>
      <c r="M176" s="3">
        <v>-149.822</v>
      </c>
      <c r="N176" s="3">
        <v>64.120999999999995</v>
      </c>
      <c r="O176" s="3">
        <v>512.21</v>
      </c>
      <c r="P176" s="3">
        <v>67.677999999999997</v>
      </c>
      <c r="Q176" s="3">
        <v>449.14600000000002</v>
      </c>
      <c r="R176" s="3">
        <v>170.39</v>
      </c>
      <c r="S176" s="3">
        <v>9.8999999999999993E+37</v>
      </c>
      <c r="T176" s="3">
        <v>-60.86</v>
      </c>
      <c r="U176" s="3">
        <v>805.71500000000003</v>
      </c>
      <c r="V176" s="3">
        <v>9.8999999999999993E+37</v>
      </c>
      <c r="W176" s="3">
        <v>321.24299999999999</v>
      </c>
      <c r="X176" s="3">
        <v>747.89800000000002</v>
      </c>
      <c r="Y176" s="3">
        <v>101.648</v>
      </c>
      <c r="Z176" s="3">
        <v>119.372</v>
      </c>
      <c r="AA176" s="3">
        <v>-23.404</v>
      </c>
      <c r="AB176" s="3">
        <v>610.43600000000004</v>
      </c>
      <c r="AC176" s="3">
        <v>579.83799999999997</v>
      </c>
      <c r="AD176" s="3">
        <v>473.08800000000002</v>
      </c>
      <c r="AE176" s="3">
        <v>-5.1589999999999998</v>
      </c>
      <c r="AF176" s="3">
        <v>102.286</v>
      </c>
      <c r="AG176" s="3">
        <v>25.446000000000002</v>
      </c>
      <c r="AH176" s="3">
        <v>46.787999999999997</v>
      </c>
      <c r="AI176" s="3">
        <v>1128.1759999999999</v>
      </c>
      <c r="AJ176" s="3">
        <v>9.8999999999999993E+37</v>
      </c>
      <c r="AK176" s="3">
        <v>403.14600000000002</v>
      </c>
      <c r="AL176" s="3">
        <v>356.63099999999997</v>
      </c>
      <c r="AM176" s="3">
        <v>376.44799999999998</v>
      </c>
      <c r="AN176" s="3">
        <v>1040.8920000000001</v>
      </c>
      <c r="AO176" s="3">
        <v>589.154</v>
      </c>
    </row>
    <row r="177" spans="1:41" x14ac:dyDescent="0.3">
      <c r="A177" s="3">
        <v>176</v>
      </c>
      <c r="B177" s="51">
        <v>43264.707255439818</v>
      </c>
      <c r="C177" s="3">
        <v>162.39648399999999</v>
      </c>
      <c r="D177" s="3">
        <v>163.22094000000001</v>
      </c>
      <c r="E177" s="3">
        <v>216.29294400000001</v>
      </c>
      <c r="F177" s="3">
        <v>1572.6296199999999</v>
      </c>
      <c r="G177" s="3">
        <v>69.542000000000002</v>
      </c>
      <c r="H177" s="3">
        <v>96.745000000000005</v>
      </c>
      <c r="I177" s="3">
        <v>42.537999999999997</v>
      </c>
      <c r="J177" s="3">
        <v>-60.186</v>
      </c>
      <c r="K177" s="3">
        <v>-39.86</v>
      </c>
      <c r="L177" s="3">
        <v>209.79300000000001</v>
      </c>
      <c r="M177" s="3">
        <v>9.8999999999999993E+37</v>
      </c>
      <c r="N177" s="3">
        <v>404.19</v>
      </c>
      <c r="O177" s="3">
        <v>371.76499999999999</v>
      </c>
      <c r="P177" s="3">
        <v>-42.723999999999997</v>
      </c>
      <c r="Q177" s="3">
        <v>12.512</v>
      </c>
      <c r="R177" s="3">
        <v>43.18</v>
      </c>
      <c r="S177" s="3">
        <v>9.8999999999999993E+37</v>
      </c>
      <c r="T177" s="3">
        <v>235.25200000000001</v>
      </c>
      <c r="U177" s="3">
        <v>1313.9449999999999</v>
      </c>
      <c r="V177" s="3">
        <v>9.8999999999999993E+37</v>
      </c>
      <c r="W177" s="3">
        <v>314.315</v>
      </c>
      <c r="X177" s="3">
        <v>379.89699999999999</v>
      </c>
      <c r="Y177" s="3">
        <v>9.8999999999999993E+37</v>
      </c>
      <c r="Z177" s="3">
        <v>377.05599999999998</v>
      </c>
      <c r="AA177" s="3">
        <v>289.53300000000002</v>
      </c>
      <c r="AB177" s="3">
        <v>439.67599999999999</v>
      </c>
      <c r="AC177" s="3">
        <v>566.35599999999999</v>
      </c>
      <c r="AD177" s="3">
        <v>130.05799999999999</v>
      </c>
      <c r="AE177" s="3">
        <v>127.068</v>
      </c>
      <c r="AF177" s="3">
        <v>118.661</v>
      </c>
      <c r="AG177" s="3">
        <v>25.234999999999999</v>
      </c>
      <c r="AH177" s="3">
        <v>47.1</v>
      </c>
      <c r="AI177" s="3">
        <v>668.12099999999998</v>
      </c>
      <c r="AJ177" s="3">
        <v>9.8999999999999993E+37</v>
      </c>
      <c r="AK177" s="3">
        <v>901.32899999999995</v>
      </c>
      <c r="AL177" s="3">
        <v>353.13799999999998</v>
      </c>
      <c r="AM177" s="3">
        <v>354.69900000000001</v>
      </c>
      <c r="AN177" s="3">
        <v>723.02</v>
      </c>
      <c r="AO177" s="3">
        <v>396.27499999999998</v>
      </c>
    </row>
    <row r="178" spans="1:41" x14ac:dyDescent="0.3">
      <c r="A178" s="3">
        <v>177</v>
      </c>
      <c r="B178" s="51">
        <v>43264.707319328707</v>
      </c>
      <c r="C178" s="3">
        <v>162.26304999999999</v>
      </c>
      <c r="D178" s="3">
        <v>162.736368</v>
      </c>
      <c r="E178" s="3">
        <v>216.174791</v>
      </c>
      <c r="F178" s="3">
        <v>1424.47208</v>
      </c>
      <c r="G178" s="3">
        <v>72.585999999999999</v>
      </c>
      <c r="H178" s="3">
        <v>661.83</v>
      </c>
      <c r="I178" s="3">
        <v>-34.896000000000001</v>
      </c>
      <c r="J178" s="3">
        <v>61.094000000000001</v>
      </c>
      <c r="K178" s="3">
        <v>-169.852</v>
      </c>
      <c r="L178" s="3">
        <v>212.15299999999999</v>
      </c>
      <c r="M178" s="3">
        <v>9.8999999999999993E+37</v>
      </c>
      <c r="N178" s="3">
        <v>433.69799999999998</v>
      </c>
      <c r="O178" s="3">
        <v>476.51400000000001</v>
      </c>
      <c r="P178" s="3">
        <v>26.446000000000002</v>
      </c>
      <c r="Q178" s="3">
        <v>-71.992999999999995</v>
      </c>
      <c r="R178" s="3">
        <v>-114.696</v>
      </c>
      <c r="S178" s="3">
        <v>9.8999999999999993E+37</v>
      </c>
      <c r="T178" s="3">
        <v>186.74799999999999</v>
      </c>
      <c r="U178" s="3">
        <v>1367.8720000000001</v>
      </c>
      <c r="V178" s="3">
        <v>9.8999999999999993E+37</v>
      </c>
      <c r="W178" s="3">
        <v>394.911</v>
      </c>
      <c r="X178" s="3">
        <v>331.12400000000002</v>
      </c>
      <c r="Y178" s="3">
        <v>9.8999999999999993E+37</v>
      </c>
      <c r="Z178" s="3">
        <v>443.10700000000003</v>
      </c>
      <c r="AA178" s="3">
        <v>378.00299999999999</v>
      </c>
      <c r="AB178" s="3">
        <v>515.75400000000002</v>
      </c>
      <c r="AC178" s="3">
        <v>553.56399999999996</v>
      </c>
      <c r="AD178" s="3">
        <v>41.48</v>
      </c>
      <c r="AE178" s="3">
        <v>45.314</v>
      </c>
      <c r="AF178" s="3">
        <v>139.465</v>
      </c>
      <c r="AG178" s="3">
        <v>25.094999999999999</v>
      </c>
      <c r="AH178" s="3">
        <v>47.551000000000002</v>
      </c>
      <c r="AI178" s="3">
        <v>415.78800000000001</v>
      </c>
      <c r="AJ178" s="3">
        <v>9.8999999999999993E+37</v>
      </c>
      <c r="AK178" s="3">
        <v>884.51599999999996</v>
      </c>
      <c r="AL178" s="3">
        <v>400.08100000000002</v>
      </c>
      <c r="AM178" s="3">
        <v>399.55900000000003</v>
      </c>
      <c r="AN178" s="3">
        <v>823.22500000000002</v>
      </c>
      <c r="AO178" s="3">
        <v>287.363</v>
      </c>
    </row>
    <row r="179" spans="1:41" x14ac:dyDescent="0.3">
      <c r="A179" s="3">
        <v>178</v>
      </c>
      <c r="B179" s="51">
        <v>43264.707383217596</v>
      </c>
      <c r="C179" s="3">
        <v>162.20527899999999</v>
      </c>
      <c r="D179" s="3">
        <v>162.63538299999999</v>
      </c>
      <c r="E179" s="3">
        <v>216.02323100000001</v>
      </c>
      <c r="F179" s="3">
        <v>1473.91272</v>
      </c>
      <c r="G179" s="3">
        <v>73.337999999999994</v>
      </c>
      <c r="H179" s="3">
        <v>871.03499999999997</v>
      </c>
      <c r="I179" s="3">
        <v>151.303</v>
      </c>
      <c r="J179" s="3">
        <v>40.387999999999998</v>
      </c>
      <c r="K179" s="3">
        <v>9.8999999999999993E+37</v>
      </c>
      <c r="L179" s="3">
        <v>-10.935</v>
      </c>
      <c r="M179" s="3">
        <v>-136.36600000000001</v>
      </c>
      <c r="N179" s="3">
        <v>423.875</v>
      </c>
      <c r="O179" s="3">
        <v>644.30899999999997</v>
      </c>
      <c r="P179" s="3">
        <v>76.721000000000004</v>
      </c>
      <c r="Q179" s="3">
        <v>52.899000000000001</v>
      </c>
      <c r="R179" s="3">
        <v>-104.958</v>
      </c>
      <c r="S179" s="3">
        <v>9.8999999999999993E+37</v>
      </c>
      <c r="T179" s="3">
        <v>1.95</v>
      </c>
      <c r="U179" s="3">
        <v>9.8999999999999993E+37</v>
      </c>
      <c r="V179" s="3">
        <v>9.8999999999999993E+37</v>
      </c>
      <c r="W179" s="3">
        <v>539.67100000000005</v>
      </c>
      <c r="X179" s="3">
        <v>419.48099999999999</v>
      </c>
      <c r="Y179" s="3">
        <v>9.8999999999999993E+37</v>
      </c>
      <c r="Z179" s="3">
        <v>211.58500000000001</v>
      </c>
      <c r="AA179" s="3">
        <v>358.68</v>
      </c>
      <c r="AB179" s="3">
        <v>732.97299999999996</v>
      </c>
      <c r="AC179" s="3">
        <v>541.18899999999996</v>
      </c>
      <c r="AD179" s="3">
        <v>203.548</v>
      </c>
      <c r="AE179" s="3">
        <v>-35.661999999999999</v>
      </c>
      <c r="AF179" s="3">
        <v>426.827</v>
      </c>
      <c r="AG179" s="3">
        <v>24.760999999999999</v>
      </c>
      <c r="AH179" s="3">
        <v>47.966000000000001</v>
      </c>
      <c r="AI179" s="3">
        <v>269.29399999999998</v>
      </c>
      <c r="AJ179" s="3">
        <v>9.8999999999999993E+37</v>
      </c>
      <c r="AK179" s="3">
        <v>799.71</v>
      </c>
      <c r="AL179" s="3">
        <v>543.07399999999996</v>
      </c>
      <c r="AM179" s="3">
        <v>327.19</v>
      </c>
      <c r="AN179" s="3">
        <v>892.53800000000001</v>
      </c>
      <c r="AO179" s="3">
        <v>306.24799999999999</v>
      </c>
    </row>
    <row r="180" spans="1:41" x14ac:dyDescent="0.3">
      <c r="A180" s="3">
        <v>179</v>
      </c>
      <c r="B180" s="51">
        <v>43264.707447106484</v>
      </c>
      <c r="C180" s="3">
        <v>162.20609300000001</v>
      </c>
      <c r="D180" s="3">
        <v>162.45377500000001</v>
      </c>
      <c r="E180" s="3">
        <v>215.899371</v>
      </c>
      <c r="F180" s="3">
        <v>1561.83485</v>
      </c>
      <c r="G180" s="3">
        <v>73.721999999999994</v>
      </c>
      <c r="H180" s="3">
        <v>795.95799999999997</v>
      </c>
      <c r="I180" s="3">
        <v>368.84800000000001</v>
      </c>
      <c r="J180" s="3">
        <v>-18.271000000000001</v>
      </c>
      <c r="K180" s="3">
        <v>-104.137</v>
      </c>
      <c r="L180" s="3">
        <v>9.8999999999999993E+37</v>
      </c>
      <c r="M180" s="3">
        <v>-73.947000000000003</v>
      </c>
      <c r="N180" s="3">
        <v>193.26400000000001</v>
      </c>
      <c r="O180" s="3">
        <v>621.44500000000005</v>
      </c>
      <c r="P180" s="3">
        <v>-30.193999999999999</v>
      </c>
      <c r="Q180" s="3">
        <v>418.61700000000002</v>
      </c>
      <c r="R180" s="3">
        <v>-61.470999999999997</v>
      </c>
      <c r="S180" s="3">
        <v>9.8999999999999993E+37</v>
      </c>
      <c r="T180" s="3">
        <v>9.8999999999999993E+37</v>
      </c>
      <c r="U180" s="3">
        <v>1215.203</v>
      </c>
      <c r="V180" s="3">
        <v>9.8999999999999993E+37</v>
      </c>
      <c r="W180" s="3">
        <v>519.78599999999994</v>
      </c>
      <c r="X180" s="3">
        <v>734.63800000000003</v>
      </c>
      <c r="Y180" s="3">
        <v>-125.267</v>
      </c>
      <c r="Z180" s="3">
        <v>-9.6430000000000007</v>
      </c>
      <c r="AA180" s="3">
        <v>101.001</v>
      </c>
      <c r="AB180" s="3">
        <v>743.93</v>
      </c>
      <c r="AC180" s="3">
        <v>529.33500000000004</v>
      </c>
      <c r="AD180" s="3">
        <v>529.35199999999998</v>
      </c>
      <c r="AE180" s="3">
        <v>9.8999999999999993E+37</v>
      </c>
      <c r="AF180" s="3">
        <v>523.00800000000004</v>
      </c>
      <c r="AG180" s="3">
        <v>24.576000000000001</v>
      </c>
      <c r="AH180" s="3">
        <v>48.317999999999998</v>
      </c>
      <c r="AI180" s="3">
        <v>55.055</v>
      </c>
      <c r="AJ180" s="3">
        <v>9.8999999999999993E+37</v>
      </c>
      <c r="AK180" s="3">
        <v>690.03800000000001</v>
      </c>
      <c r="AL180" s="3">
        <v>574.83900000000006</v>
      </c>
      <c r="AM180" s="3">
        <v>131.02699999999999</v>
      </c>
      <c r="AN180" s="3">
        <v>882.25800000000004</v>
      </c>
      <c r="AO180" s="3">
        <v>370.28500000000003</v>
      </c>
    </row>
    <row r="181" spans="1:41" x14ac:dyDescent="0.3">
      <c r="A181" s="3">
        <v>180</v>
      </c>
      <c r="B181" s="51">
        <v>43264.707505324077</v>
      </c>
      <c r="C181" s="3">
        <v>162.13042100000001</v>
      </c>
      <c r="D181" s="3">
        <v>162.38618</v>
      </c>
      <c r="E181" s="3">
        <v>215.80240699999999</v>
      </c>
      <c r="F181" s="3">
        <v>1552.35877</v>
      </c>
      <c r="G181" s="3">
        <v>73.697000000000003</v>
      </c>
      <c r="H181" s="3">
        <v>632.18499999999995</v>
      </c>
      <c r="I181" s="3">
        <v>449.464</v>
      </c>
      <c r="J181" s="3">
        <v>-24.41</v>
      </c>
      <c r="K181" s="3">
        <v>45.347999999999999</v>
      </c>
      <c r="L181" s="3">
        <v>9.8999999999999993E+37</v>
      </c>
      <c r="M181" s="3">
        <v>219.34100000000001</v>
      </c>
      <c r="N181" s="3">
        <v>49.359000000000002</v>
      </c>
      <c r="O181" s="3">
        <v>553.93100000000004</v>
      </c>
      <c r="P181" s="3">
        <v>-43.737000000000002</v>
      </c>
      <c r="Q181" s="3">
        <v>423.28800000000001</v>
      </c>
      <c r="R181" s="3">
        <v>56.387999999999998</v>
      </c>
      <c r="S181" s="3">
        <v>9.8999999999999993E+37</v>
      </c>
      <c r="T181" s="3">
        <v>9.8999999999999993E+37</v>
      </c>
      <c r="U181" s="3">
        <v>1035.8989999999999</v>
      </c>
      <c r="V181" s="3">
        <v>9.8999999999999993E+37</v>
      </c>
      <c r="W181" s="3">
        <v>380.11599999999999</v>
      </c>
      <c r="X181" s="3">
        <v>785.53</v>
      </c>
      <c r="Y181" s="3">
        <v>-83.194000000000003</v>
      </c>
      <c r="Z181" s="3">
        <v>-55.27</v>
      </c>
      <c r="AA181" s="3">
        <v>-4.1870000000000003</v>
      </c>
      <c r="AB181" s="3">
        <v>694.43899999999996</v>
      </c>
      <c r="AC181" s="3">
        <v>519.11</v>
      </c>
      <c r="AD181" s="3">
        <v>525.221</v>
      </c>
      <c r="AE181" s="3">
        <v>-195.43899999999999</v>
      </c>
      <c r="AF181" s="3">
        <v>509.78699999999998</v>
      </c>
      <c r="AG181" s="3">
        <v>24.286999999999999</v>
      </c>
      <c r="AH181" s="3">
        <v>48.704999999999998</v>
      </c>
      <c r="AI181" s="3">
        <v>-85.087999999999994</v>
      </c>
      <c r="AJ181" s="3">
        <v>9.8999999999999993E+37</v>
      </c>
      <c r="AK181" s="3">
        <v>707.851</v>
      </c>
      <c r="AL181" s="3">
        <v>678.26900000000001</v>
      </c>
      <c r="AM181" s="3">
        <v>140.68</v>
      </c>
      <c r="AN181" s="3">
        <v>787.96600000000001</v>
      </c>
      <c r="AO181" s="3">
        <v>531.76300000000003</v>
      </c>
    </row>
    <row r="182" spans="1:41" x14ac:dyDescent="0.3">
      <c r="A182" s="3">
        <v>181</v>
      </c>
      <c r="B182" s="51">
        <v>43264.707564814817</v>
      </c>
      <c r="C182" s="3">
        <v>162.19958</v>
      </c>
      <c r="D182" s="3">
        <v>162.36826300000001</v>
      </c>
      <c r="E182" s="3">
        <v>215.73965699999999</v>
      </c>
      <c r="F182" s="3">
        <v>1797.6671799999999</v>
      </c>
      <c r="G182" s="3">
        <v>73.97</v>
      </c>
      <c r="H182" s="3">
        <v>-18.54</v>
      </c>
      <c r="I182" s="3">
        <v>303.988</v>
      </c>
      <c r="J182" s="3">
        <v>9.8999999999999993E+37</v>
      </c>
      <c r="K182" s="3">
        <v>607.03899999999999</v>
      </c>
      <c r="L182" s="3">
        <v>306.18</v>
      </c>
      <c r="M182" s="3">
        <v>-0.71599999999999997</v>
      </c>
      <c r="N182" s="3">
        <v>9.8999999999999993E+37</v>
      </c>
      <c r="O182" s="3">
        <v>-180.691</v>
      </c>
      <c r="P182" s="3">
        <v>166.572</v>
      </c>
      <c r="Q182" s="3">
        <v>248.583</v>
      </c>
      <c r="R182" s="3">
        <v>600.66700000000003</v>
      </c>
      <c r="S182" s="3">
        <v>9.8999999999999993E+37</v>
      </c>
      <c r="T182" s="3">
        <v>355.22500000000002</v>
      </c>
      <c r="U182" s="3">
        <v>717.12300000000005</v>
      </c>
      <c r="V182" s="3">
        <v>9.8999999999999993E+37</v>
      </c>
      <c r="W182" s="3">
        <v>9.8999999999999993E+37</v>
      </c>
      <c r="X182" s="3">
        <v>649.48699999999997</v>
      </c>
      <c r="Y182" s="3">
        <v>560.16800000000001</v>
      </c>
      <c r="Z182" s="3">
        <v>413.60300000000001</v>
      </c>
      <c r="AA182" s="3">
        <v>9.8999999999999993E+37</v>
      </c>
      <c r="AB182" s="3">
        <v>87.012</v>
      </c>
      <c r="AC182" s="3">
        <v>509.11799999999999</v>
      </c>
      <c r="AD182" s="3">
        <v>314.62200000000001</v>
      </c>
      <c r="AE182" s="3">
        <v>-22.081</v>
      </c>
      <c r="AF182" s="3">
        <v>9.0879999999999992</v>
      </c>
      <c r="AG182" s="3">
        <v>24.042000000000002</v>
      </c>
      <c r="AH182" s="3">
        <v>49.048999999999999</v>
      </c>
      <c r="AI182" s="3">
        <v>46.268000000000001</v>
      </c>
      <c r="AJ182" s="3">
        <v>9.8999999999999993E+37</v>
      </c>
      <c r="AK182" s="3">
        <v>448.86099999999999</v>
      </c>
      <c r="AL182" s="3">
        <v>524.41899999999998</v>
      </c>
      <c r="AM182" s="3">
        <v>255.36600000000001</v>
      </c>
      <c r="AN182" s="3">
        <v>344.89100000000002</v>
      </c>
      <c r="AO182" s="3">
        <v>668.86400000000003</v>
      </c>
    </row>
    <row r="183" spans="1:41" x14ac:dyDescent="0.3">
      <c r="A183" s="3">
        <v>182</v>
      </c>
      <c r="B183" s="51">
        <v>43264.707623032409</v>
      </c>
      <c r="C183" s="3">
        <v>162.27036699999999</v>
      </c>
      <c r="D183" s="3">
        <v>162.45377500000001</v>
      </c>
      <c r="E183" s="3">
        <v>215.61987400000001</v>
      </c>
      <c r="F183" s="3">
        <v>1690.1750199999999</v>
      </c>
      <c r="G183" s="3">
        <v>73.328999999999994</v>
      </c>
      <c r="H183" s="3">
        <v>9.8999999999999993E+37</v>
      </c>
      <c r="I183" s="3">
        <v>-36.554000000000002</v>
      </c>
      <c r="J183" s="3">
        <v>4.7670000000000003</v>
      </c>
      <c r="K183" s="3">
        <v>430.005</v>
      </c>
      <c r="L183" s="3">
        <v>476.18799999999999</v>
      </c>
      <c r="M183" s="3">
        <v>-31.591999999999999</v>
      </c>
      <c r="N183" s="3">
        <v>69.379000000000005</v>
      </c>
      <c r="O183" s="3">
        <v>9.8999999999999993E+37</v>
      </c>
      <c r="P183" s="3">
        <v>27.331</v>
      </c>
      <c r="Q183" s="3">
        <v>-175.63200000000001</v>
      </c>
      <c r="R183" s="3">
        <v>477.358</v>
      </c>
      <c r="S183" s="3">
        <v>9.8999999999999993E+37</v>
      </c>
      <c r="T183" s="3">
        <v>536.74300000000005</v>
      </c>
      <c r="U183" s="3">
        <v>1079.6320000000001</v>
      </c>
      <c r="V183" s="3">
        <v>9.8999999999999993E+37</v>
      </c>
      <c r="W183" s="3">
        <v>9.8999999999999993E+37</v>
      </c>
      <c r="X183" s="3">
        <v>372.29599999999999</v>
      </c>
      <c r="Y183" s="3">
        <v>425.96300000000002</v>
      </c>
      <c r="Z183" s="3">
        <v>641.29100000000005</v>
      </c>
      <c r="AA183" s="3">
        <v>13.124000000000001</v>
      </c>
      <c r="AB183" s="3">
        <v>91.543999999999997</v>
      </c>
      <c r="AC183" s="3">
        <v>499.48599999999999</v>
      </c>
      <c r="AD183" s="3">
        <v>226.791</v>
      </c>
      <c r="AE183" s="3">
        <v>124.383</v>
      </c>
      <c r="AF183" s="3">
        <v>116.533</v>
      </c>
      <c r="AG183" s="3">
        <v>23.98</v>
      </c>
      <c r="AH183" s="3">
        <v>49.314999999999998</v>
      </c>
      <c r="AI183" s="3">
        <v>265.22500000000002</v>
      </c>
      <c r="AJ183" s="3">
        <v>9.8999999999999993E+37</v>
      </c>
      <c r="AK183" s="3">
        <v>537.24300000000005</v>
      </c>
      <c r="AL183" s="3">
        <v>474.45</v>
      </c>
      <c r="AM183" s="3">
        <v>341.31599999999997</v>
      </c>
      <c r="AN183" s="3">
        <v>450.54199999999997</v>
      </c>
      <c r="AO183" s="3">
        <v>769.16099999999994</v>
      </c>
    </row>
    <row r="184" spans="1:41" x14ac:dyDescent="0.3">
      <c r="A184" s="3">
        <v>183</v>
      </c>
      <c r="B184" s="51">
        <v>43264.707686921298</v>
      </c>
      <c r="C184" s="3">
        <v>162.15239199999999</v>
      </c>
      <c r="D184" s="3">
        <v>162.60036299999999</v>
      </c>
      <c r="E184" s="3">
        <v>215.52698599999999</v>
      </c>
      <c r="F184" s="3">
        <v>1358.0153</v>
      </c>
      <c r="G184" s="3">
        <v>72.44</v>
      </c>
      <c r="H184" s="3">
        <v>203.982</v>
      </c>
      <c r="I184" s="3">
        <v>9.8999999999999993E+37</v>
      </c>
      <c r="J184" s="3">
        <v>234.11600000000001</v>
      </c>
      <c r="K184" s="3">
        <v>-28.099</v>
      </c>
      <c r="L184" s="3">
        <v>403.94499999999999</v>
      </c>
      <c r="M184" s="3">
        <v>96.924999999999997</v>
      </c>
      <c r="N184" s="3">
        <v>490.98500000000001</v>
      </c>
      <c r="O184" s="3">
        <v>130.83500000000001</v>
      </c>
      <c r="P184" s="3">
        <v>16.513000000000002</v>
      </c>
      <c r="Q184" s="3">
        <v>9.8999999999999993E+37</v>
      </c>
      <c r="R184" s="3">
        <v>25.524000000000001</v>
      </c>
      <c r="S184" s="3">
        <v>9.8999999999999993E+37</v>
      </c>
      <c r="T184" s="3">
        <v>424.72199999999998</v>
      </c>
      <c r="U184" s="3">
        <v>9.8999999999999993E+37</v>
      </c>
      <c r="V184" s="3">
        <v>9.8999999999999993E+37</v>
      </c>
      <c r="W184" s="3">
        <v>165.887</v>
      </c>
      <c r="X184" s="3">
        <v>151.78899999999999</v>
      </c>
      <c r="Y184" s="3">
        <v>-0.76100000000000001</v>
      </c>
      <c r="Z184" s="3">
        <v>613.471</v>
      </c>
      <c r="AA184" s="3">
        <v>430.08800000000002</v>
      </c>
      <c r="AB184" s="3">
        <v>292.48599999999999</v>
      </c>
      <c r="AC184" s="3">
        <v>489.46499999999997</v>
      </c>
      <c r="AD184" s="3">
        <v>17.399999999999999</v>
      </c>
      <c r="AE184" s="3">
        <v>42.633000000000003</v>
      </c>
      <c r="AF184" s="3">
        <v>121.932</v>
      </c>
      <c r="AG184" s="3">
        <v>24.12</v>
      </c>
      <c r="AH184" s="3">
        <v>49.795999999999999</v>
      </c>
      <c r="AI184" s="3">
        <v>69.703000000000003</v>
      </c>
      <c r="AJ184" s="3">
        <v>9.8999999999999993E+37</v>
      </c>
      <c r="AK184" s="3">
        <v>826.005</v>
      </c>
      <c r="AL184" s="3">
        <v>382.01400000000001</v>
      </c>
      <c r="AM184" s="3">
        <v>264.42399999999998</v>
      </c>
      <c r="AN184" s="3">
        <v>723.86300000000006</v>
      </c>
      <c r="AO184" s="3">
        <v>452.41500000000002</v>
      </c>
    </row>
    <row r="185" spans="1:41" x14ac:dyDescent="0.3">
      <c r="A185" s="3">
        <v>184</v>
      </c>
      <c r="B185" s="51">
        <v>43264.707750810187</v>
      </c>
      <c r="C185" s="3">
        <v>162.181679</v>
      </c>
      <c r="D185" s="3">
        <v>162.59873300000001</v>
      </c>
      <c r="E185" s="3">
        <v>215.47320500000001</v>
      </c>
      <c r="F185" s="3">
        <v>1494.30674</v>
      </c>
      <c r="G185" s="3">
        <v>71.902000000000001</v>
      </c>
      <c r="H185" s="3">
        <v>637.101</v>
      </c>
      <c r="I185" s="3">
        <v>17.196999999999999</v>
      </c>
      <c r="J185" s="3">
        <v>234.09100000000001</v>
      </c>
      <c r="K185" s="3">
        <v>-104.434</v>
      </c>
      <c r="L185" s="3">
        <v>153.285</v>
      </c>
      <c r="M185" s="3">
        <v>78.635000000000005</v>
      </c>
      <c r="N185" s="3">
        <v>443.024</v>
      </c>
      <c r="O185" s="3">
        <v>382.02300000000002</v>
      </c>
      <c r="P185" s="3">
        <v>-53.408999999999999</v>
      </c>
      <c r="Q185" s="3">
        <v>-31.297000000000001</v>
      </c>
      <c r="R185" s="3">
        <v>-24.616</v>
      </c>
      <c r="S185" s="3">
        <v>9.8999999999999993E+37</v>
      </c>
      <c r="T185" s="3">
        <v>111.926</v>
      </c>
      <c r="U185" s="3">
        <v>9.8999999999999993E+37</v>
      </c>
      <c r="V185" s="3">
        <v>9.8999999999999993E+37</v>
      </c>
      <c r="W185" s="3">
        <v>404.72899999999998</v>
      </c>
      <c r="X185" s="3">
        <v>336.92200000000003</v>
      </c>
      <c r="Y185" s="3">
        <v>-144.447</v>
      </c>
      <c r="Z185" s="3">
        <v>285.77800000000002</v>
      </c>
      <c r="AA185" s="3">
        <v>406.88099999999997</v>
      </c>
      <c r="AB185" s="3">
        <v>573.39700000000005</v>
      </c>
      <c r="AC185" s="3">
        <v>479.52300000000002</v>
      </c>
      <c r="AD185" s="3">
        <v>8.7129999999999992</v>
      </c>
      <c r="AE185" s="3">
        <v>-109.07599999999999</v>
      </c>
      <c r="AF185" s="3">
        <v>204.364</v>
      </c>
      <c r="AG185" s="3">
        <v>24.2</v>
      </c>
      <c r="AH185" s="3">
        <v>50.08</v>
      </c>
      <c r="AI185" s="3">
        <v>-28.768000000000001</v>
      </c>
      <c r="AJ185" s="3">
        <v>9.8999999999999993E+37</v>
      </c>
      <c r="AK185" s="3">
        <v>731.70899999999995</v>
      </c>
      <c r="AL185" s="3">
        <v>393.09300000000002</v>
      </c>
      <c r="AM185" s="3">
        <v>252.048</v>
      </c>
      <c r="AN185" s="3">
        <v>929.88300000000004</v>
      </c>
      <c r="AO185" s="3">
        <v>424.42899999999997</v>
      </c>
    </row>
    <row r="186" spans="1:41" x14ac:dyDescent="0.3">
      <c r="A186" s="3">
        <v>185</v>
      </c>
      <c r="B186" s="51">
        <v>43264.707814699075</v>
      </c>
      <c r="C186" s="3">
        <v>162.17110600000001</v>
      </c>
      <c r="D186" s="3">
        <v>162.395949</v>
      </c>
      <c r="E186" s="3">
        <v>215.381123</v>
      </c>
      <c r="F186" s="3">
        <v>1581.6522299999999</v>
      </c>
      <c r="G186" s="3">
        <v>72.465999999999994</v>
      </c>
      <c r="H186" s="3">
        <v>505.173</v>
      </c>
      <c r="I186" s="3">
        <v>433.91500000000002</v>
      </c>
      <c r="J186" s="3">
        <v>23.251999999999999</v>
      </c>
      <c r="K186" s="3">
        <v>12.494999999999999</v>
      </c>
      <c r="L186" s="3">
        <v>-188.64599999999999</v>
      </c>
      <c r="M186" s="3">
        <v>253.483</v>
      </c>
      <c r="N186" s="3">
        <v>84.906000000000006</v>
      </c>
      <c r="O186" s="3">
        <v>431.42</v>
      </c>
      <c r="P186" s="3">
        <v>-84.02</v>
      </c>
      <c r="Q186" s="3">
        <v>391.05200000000002</v>
      </c>
      <c r="R186" s="3">
        <v>5.5460000000000003</v>
      </c>
      <c r="S186" s="3">
        <v>9.8999999999999993E+37</v>
      </c>
      <c r="T186" s="3">
        <v>9.8999999999999993E+37</v>
      </c>
      <c r="U186" s="3">
        <v>1064.223</v>
      </c>
      <c r="V186" s="3">
        <v>9.8999999999999993E+37</v>
      </c>
      <c r="W186" s="3">
        <v>474.12400000000002</v>
      </c>
      <c r="X186" s="3">
        <v>753.00699999999995</v>
      </c>
      <c r="Y186" s="3">
        <v>18.917999999999999</v>
      </c>
      <c r="Z186" s="3">
        <v>1.431</v>
      </c>
      <c r="AA186" s="3">
        <v>40.006</v>
      </c>
      <c r="AB186" s="3">
        <v>641.48500000000001</v>
      </c>
      <c r="AC186" s="3">
        <v>470.13</v>
      </c>
      <c r="AD186" s="3">
        <v>378.22300000000001</v>
      </c>
      <c r="AE186" s="3">
        <v>9.8999999999999993E+37</v>
      </c>
      <c r="AF186" s="3">
        <v>118.904</v>
      </c>
      <c r="AG186" s="3">
        <v>24.445</v>
      </c>
      <c r="AH186" s="3">
        <v>50.475999999999999</v>
      </c>
      <c r="AI186" s="3">
        <v>32.22</v>
      </c>
      <c r="AJ186" s="3">
        <v>9.8999999999999993E+37</v>
      </c>
      <c r="AK186" s="3">
        <v>583.01</v>
      </c>
      <c r="AL186" s="3">
        <v>533.66499999999996</v>
      </c>
      <c r="AM186" s="3">
        <v>339.31900000000002</v>
      </c>
      <c r="AN186" s="3">
        <v>761.99300000000005</v>
      </c>
      <c r="AO186" s="3">
        <v>457.67500000000001</v>
      </c>
    </row>
    <row r="187" spans="1:41" x14ac:dyDescent="0.3">
      <c r="A187" s="3">
        <v>186</v>
      </c>
      <c r="B187" s="51">
        <v>43264.707872569445</v>
      </c>
      <c r="C187" s="3">
        <v>162.13530499999999</v>
      </c>
      <c r="D187" s="3">
        <v>162.348716</v>
      </c>
      <c r="E187" s="3">
        <v>215.35993400000001</v>
      </c>
      <c r="F187" s="3">
        <v>1463.73633</v>
      </c>
      <c r="G187" s="3">
        <v>71.840999999999994</v>
      </c>
      <c r="H187" s="3">
        <v>39.475999999999999</v>
      </c>
      <c r="I187" s="3">
        <v>-13.475</v>
      </c>
      <c r="J187" s="3">
        <v>90.361000000000004</v>
      </c>
      <c r="K187" s="3">
        <v>96.478999999999999</v>
      </c>
      <c r="L187" s="3">
        <v>317.279</v>
      </c>
      <c r="M187" s="3">
        <v>262.09199999999998</v>
      </c>
      <c r="N187" s="3">
        <v>326.48200000000003</v>
      </c>
      <c r="O187" s="3">
        <v>65.069000000000003</v>
      </c>
      <c r="P187" s="3">
        <v>-14.942</v>
      </c>
      <c r="Q187" s="3">
        <v>9.8999999999999993E+37</v>
      </c>
      <c r="R187" s="3">
        <v>122.991</v>
      </c>
      <c r="S187" s="3">
        <v>9.8999999999999993E+37</v>
      </c>
      <c r="T187" s="3">
        <v>294.80200000000002</v>
      </c>
      <c r="U187" s="3">
        <v>1292.3</v>
      </c>
      <c r="V187" s="3">
        <v>9.8999999999999993E+37</v>
      </c>
      <c r="W187" s="3">
        <v>76.233999999999995</v>
      </c>
      <c r="X187" s="3">
        <v>264.82400000000001</v>
      </c>
      <c r="Y187" s="3">
        <v>179.46199999999999</v>
      </c>
      <c r="Z187" s="3">
        <v>494.06400000000002</v>
      </c>
      <c r="AA187" s="3">
        <v>216.98</v>
      </c>
      <c r="AB187" s="3">
        <v>289.67899999999997</v>
      </c>
      <c r="AC187" s="3">
        <v>461.87900000000002</v>
      </c>
      <c r="AD187" s="3">
        <v>238.62</v>
      </c>
      <c r="AE187" s="3">
        <v>89.864000000000004</v>
      </c>
      <c r="AF187" s="3">
        <v>140.28299999999999</v>
      </c>
      <c r="AG187" s="3">
        <v>24.524000000000001</v>
      </c>
      <c r="AH187" s="3">
        <v>50.826999999999998</v>
      </c>
      <c r="AI187" s="3">
        <v>41.210999999999999</v>
      </c>
      <c r="AJ187" s="3">
        <v>9.8999999999999993E+37</v>
      </c>
      <c r="AK187" s="3">
        <v>754.66399999999999</v>
      </c>
      <c r="AL187" s="3">
        <v>396.536</v>
      </c>
      <c r="AM187" s="3">
        <v>478.89499999999998</v>
      </c>
      <c r="AN187" s="3">
        <v>676.73699999999997</v>
      </c>
      <c r="AO187" s="3">
        <v>430.072</v>
      </c>
    </row>
    <row r="188" spans="1:41" x14ac:dyDescent="0.3">
      <c r="A188" s="3">
        <v>187</v>
      </c>
      <c r="B188" s="51">
        <v>43264.707932291669</v>
      </c>
      <c r="C188" s="3">
        <v>162.197138</v>
      </c>
      <c r="D188" s="3">
        <v>162.49123900000001</v>
      </c>
      <c r="E188" s="3">
        <v>215.34445299999999</v>
      </c>
      <c r="F188" s="3">
        <v>1449.2333699999999</v>
      </c>
      <c r="G188" s="3">
        <v>71.891999999999996</v>
      </c>
      <c r="H188" s="3">
        <v>514.95899999999995</v>
      </c>
      <c r="I188" s="3">
        <v>27.402000000000001</v>
      </c>
      <c r="J188" s="3">
        <v>137.185</v>
      </c>
      <c r="K188" s="3">
        <v>-150.11199999999999</v>
      </c>
      <c r="L188" s="3">
        <v>211.434</v>
      </c>
      <c r="M188" s="3">
        <v>203.964</v>
      </c>
      <c r="N188" s="3">
        <v>449.02</v>
      </c>
      <c r="O188" s="3">
        <v>317.21100000000001</v>
      </c>
      <c r="P188" s="3">
        <v>-77.945999999999998</v>
      </c>
      <c r="Q188" s="3">
        <v>-77.728999999999999</v>
      </c>
      <c r="R188" s="3">
        <v>9.8999999999999993E+37</v>
      </c>
      <c r="S188" s="3">
        <v>9.8999999999999993E+37</v>
      </c>
      <c r="T188" s="3">
        <v>195.87799999999999</v>
      </c>
      <c r="U188" s="3">
        <v>1370.2329999999999</v>
      </c>
      <c r="V188" s="3">
        <v>9.8999999999999993E+37</v>
      </c>
      <c r="W188" s="3">
        <v>382.35199999999998</v>
      </c>
      <c r="X188" s="3">
        <v>275.51600000000002</v>
      </c>
      <c r="Y188" s="3">
        <v>-37.128999999999998</v>
      </c>
      <c r="Z188" s="3">
        <v>330.87700000000001</v>
      </c>
      <c r="AA188" s="3">
        <v>375.83</v>
      </c>
      <c r="AB188" s="3">
        <v>542.31399999999996</v>
      </c>
      <c r="AC188" s="3">
        <v>453.46899999999999</v>
      </c>
      <c r="AD188" s="3">
        <v>67.48</v>
      </c>
      <c r="AE188" s="3">
        <v>-40.689</v>
      </c>
      <c r="AF188" s="3">
        <v>108.015</v>
      </c>
      <c r="AG188" s="3">
        <v>24.559000000000001</v>
      </c>
      <c r="AH188" s="3">
        <v>51.204999999999998</v>
      </c>
      <c r="AI188" s="3">
        <v>31.297999999999998</v>
      </c>
      <c r="AJ188" s="3">
        <v>9.8999999999999993E+37</v>
      </c>
      <c r="AK188" s="3">
        <v>638.351</v>
      </c>
      <c r="AL188" s="3">
        <v>278.35500000000002</v>
      </c>
      <c r="AM188" s="3">
        <v>356.65600000000001</v>
      </c>
      <c r="AN188" s="3">
        <v>1049.2919999999999</v>
      </c>
      <c r="AO188" s="3">
        <v>415.20699999999999</v>
      </c>
    </row>
    <row r="189" spans="1:41" x14ac:dyDescent="0.3">
      <c r="A189" s="3">
        <v>188</v>
      </c>
      <c r="B189" s="51">
        <v>43264.707990277777</v>
      </c>
      <c r="C189" s="3">
        <v>162.257352</v>
      </c>
      <c r="D189" s="3">
        <v>162.535213</v>
      </c>
      <c r="E189" s="3">
        <v>215.290671</v>
      </c>
      <c r="F189" s="3">
        <v>1918.05555</v>
      </c>
      <c r="G189" s="3">
        <v>71.619</v>
      </c>
      <c r="H189" s="3">
        <v>431.66199999999998</v>
      </c>
      <c r="I189" s="3">
        <v>452.399</v>
      </c>
      <c r="J189" s="3">
        <v>9.8999999999999993E+37</v>
      </c>
      <c r="K189" s="3">
        <v>280.03300000000002</v>
      </c>
      <c r="L189" s="3">
        <v>-92.456999999999994</v>
      </c>
      <c r="M189" s="3">
        <v>193.816</v>
      </c>
      <c r="N189" s="3">
        <v>-173.001</v>
      </c>
      <c r="O189" s="3">
        <v>351.55099999999999</v>
      </c>
      <c r="P189" s="3">
        <v>-153.63399999999999</v>
      </c>
      <c r="Q189" s="3">
        <v>369.45600000000002</v>
      </c>
      <c r="R189" s="3">
        <v>276.815</v>
      </c>
      <c r="S189" s="3">
        <v>9.8999999999999993E+37</v>
      </c>
      <c r="T189" s="3">
        <v>-88.305999999999997</v>
      </c>
      <c r="U189" s="3">
        <v>828.726</v>
      </c>
      <c r="V189" s="3">
        <v>9.8999999999999993E+37</v>
      </c>
      <c r="W189" s="3">
        <v>226.22499999999999</v>
      </c>
      <c r="X189" s="3">
        <v>771.36699999999996</v>
      </c>
      <c r="Y189" s="3">
        <v>317.50099999999998</v>
      </c>
      <c r="Z189" s="3">
        <v>34.825000000000003</v>
      </c>
      <c r="AA189" s="3">
        <v>9.8999999999999993E+37</v>
      </c>
      <c r="AB189" s="3">
        <v>494.56299999999999</v>
      </c>
      <c r="AC189" s="3">
        <v>445.40699999999998</v>
      </c>
      <c r="AD189" s="3">
        <v>381.82900000000001</v>
      </c>
      <c r="AE189" s="3">
        <v>-60.4</v>
      </c>
      <c r="AF189" s="3">
        <v>170.434</v>
      </c>
      <c r="AG189" s="3">
        <v>24.277999999999999</v>
      </c>
      <c r="AH189" s="3">
        <v>51.48</v>
      </c>
      <c r="AI189" s="3">
        <v>-2.21</v>
      </c>
      <c r="AJ189" s="3">
        <v>9.8999999999999993E+37</v>
      </c>
      <c r="AK189" s="3">
        <v>462.58100000000002</v>
      </c>
      <c r="AL189" s="3">
        <v>501.66500000000002</v>
      </c>
      <c r="AM189" s="3">
        <v>283.64999999999998</v>
      </c>
      <c r="AN189" s="3">
        <v>1001.587</v>
      </c>
      <c r="AO189" s="3">
        <v>549.46900000000005</v>
      </c>
    </row>
    <row r="190" spans="1:41" x14ac:dyDescent="0.3">
      <c r="A190" s="3">
        <v>189</v>
      </c>
      <c r="B190" s="51">
        <v>43264.708054166666</v>
      </c>
      <c r="C190" s="3">
        <v>162.394856</v>
      </c>
      <c r="D190" s="3">
        <v>162.65248500000001</v>
      </c>
      <c r="E190" s="3">
        <v>215.23526899999999</v>
      </c>
      <c r="F190" s="3">
        <v>2073.4645799999998</v>
      </c>
      <c r="G190" s="3">
        <v>71.533000000000001</v>
      </c>
      <c r="H190" s="3">
        <v>-170.59800000000001</v>
      </c>
      <c r="I190" s="3">
        <v>502.995</v>
      </c>
      <c r="J190" s="3">
        <v>9.8999999999999993E+37</v>
      </c>
      <c r="K190" s="3">
        <v>416.66899999999998</v>
      </c>
      <c r="L190" s="3">
        <v>-5.5720000000000001</v>
      </c>
      <c r="M190" s="3">
        <v>191.34399999999999</v>
      </c>
      <c r="N190" s="3">
        <v>9.8999999999999993E+37</v>
      </c>
      <c r="O190" s="3">
        <v>188.285</v>
      </c>
      <c r="P190" s="3">
        <v>-99.051000000000002</v>
      </c>
      <c r="Q190" s="3">
        <v>365.95299999999997</v>
      </c>
      <c r="R190" s="3">
        <v>407.12400000000002</v>
      </c>
      <c r="S190" s="3">
        <v>9.8999999999999993E+37</v>
      </c>
      <c r="T190" s="3">
        <v>24.436</v>
      </c>
      <c r="U190" s="3">
        <v>758.54700000000003</v>
      </c>
      <c r="V190" s="3">
        <v>9.8999999999999993E+37</v>
      </c>
      <c r="W190" s="3">
        <v>38.192999999999998</v>
      </c>
      <c r="X190" s="3">
        <v>816.60699999999997</v>
      </c>
      <c r="Y190" s="3">
        <v>461.06</v>
      </c>
      <c r="Z190" s="3">
        <v>121.79300000000001</v>
      </c>
      <c r="AA190" s="3">
        <v>9.8999999999999993E+37</v>
      </c>
      <c r="AB190" s="3">
        <v>343.08300000000003</v>
      </c>
      <c r="AC190" s="3">
        <v>436.887</v>
      </c>
      <c r="AD190" s="3">
        <v>498.67099999999999</v>
      </c>
      <c r="AE190" s="3">
        <v>-119.078</v>
      </c>
      <c r="AF190" s="3">
        <v>34.158000000000001</v>
      </c>
      <c r="AG190" s="3">
        <v>24.382999999999999</v>
      </c>
      <c r="AH190" s="3">
        <v>51.893000000000001</v>
      </c>
      <c r="AI190" s="3">
        <v>-36.381</v>
      </c>
      <c r="AJ190" s="3">
        <v>9.8999999999999993E+37</v>
      </c>
      <c r="AK190" s="3">
        <v>576.524</v>
      </c>
      <c r="AL190" s="3">
        <v>498.30500000000001</v>
      </c>
      <c r="AM190" s="3">
        <v>197.76300000000001</v>
      </c>
      <c r="AN190" s="3">
        <v>749.39599999999996</v>
      </c>
      <c r="AO190" s="3">
        <v>624.82899999999995</v>
      </c>
    </row>
    <row r="191" spans="1:41" x14ac:dyDescent="0.3">
      <c r="A191" s="3">
        <v>190</v>
      </c>
      <c r="B191" s="51">
        <v>43264.708118055554</v>
      </c>
      <c r="C191" s="3">
        <v>162.52829</v>
      </c>
      <c r="D191" s="3">
        <v>162.624799</v>
      </c>
      <c r="E191" s="3">
        <v>215.13341299999999</v>
      </c>
      <c r="F191" s="3">
        <v>1912.9879699999999</v>
      </c>
      <c r="G191" s="3">
        <v>71.566999999999993</v>
      </c>
      <c r="H191" s="3">
        <v>9.8999999999999993E+37</v>
      </c>
      <c r="I191" s="3">
        <v>408.351</v>
      </c>
      <c r="J191" s="3">
        <v>9.8999999999999993E+37</v>
      </c>
      <c r="K191" s="3">
        <v>567.46500000000003</v>
      </c>
      <c r="L191" s="3">
        <v>261.709</v>
      </c>
      <c r="M191" s="3">
        <v>29.963999999999999</v>
      </c>
      <c r="N191" s="3">
        <v>9.8999999999999993E+37</v>
      </c>
      <c r="O191" s="3">
        <v>9.8999999999999993E+37</v>
      </c>
      <c r="P191" s="3">
        <v>3.2109999999999999</v>
      </c>
      <c r="Q191" s="3">
        <v>230.47499999999999</v>
      </c>
      <c r="R191" s="3">
        <v>590.03</v>
      </c>
      <c r="S191" s="3">
        <v>9.8999999999999993E+37</v>
      </c>
      <c r="T191" s="3">
        <v>283.822</v>
      </c>
      <c r="U191" s="3">
        <v>718.46100000000001</v>
      </c>
      <c r="V191" s="3">
        <v>9.8999999999999993E+37</v>
      </c>
      <c r="W191" s="3">
        <v>9.8999999999999993E+37</v>
      </c>
      <c r="X191" s="3">
        <v>707.38300000000004</v>
      </c>
      <c r="Y191" s="3">
        <v>616.66999999999996</v>
      </c>
      <c r="Z191" s="3">
        <v>354.75799999999998</v>
      </c>
      <c r="AA191" s="3">
        <v>9.8999999999999993E+37</v>
      </c>
      <c r="AB191" s="3">
        <v>-50.417999999999999</v>
      </c>
      <c r="AC191" s="3">
        <v>428.73</v>
      </c>
      <c r="AD191" s="3">
        <v>483.87099999999998</v>
      </c>
      <c r="AE191" s="3">
        <v>194.029</v>
      </c>
      <c r="AF191" s="3">
        <v>-107.089</v>
      </c>
      <c r="AG191" s="3">
        <v>24.347999999999999</v>
      </c>
      <c r="AH191" s="3">
        <v>52.287999999999997</v>
      </c>
      <c r="AI191" s="3">
        <v>-94.525000000000006</v>
      </c>
      <c r="AJ191" s="3">
        <v>9.8999999999999993E+37</v>
      </c>
      <c r="AK191" s="3">
        <v>658.36699999999996</v>
      </c>
      <c r="AL191" s="3">
        <v>354.82600000000002</v>
      </c>
      <c r="AM191" s="3">
        <v>376.57400000000001</v>
      </c>
      <c r="AN191" s="3">
        <v>579.61199999999997</v>
      </c>
      <c r="AO191" s="3">
        <v>646.48500000000001</v>
      </c>
    </row>
    <row r="192" spans="1:41" x14ac:dyDescent="0.3">
      <c r="A192" s="3">
        <v>191</v>
      </c>
      <c r="B192" s="51">
        <v>43264.708175925924</v>
      </c>
      <c r="C192" s="3">
        <v>162.47947400000001</v>
      </c>
      <c r="D192" s="3">
        <v>162.512406</v>
      </c>
      <c r="E192" s="3">
        <v>215.13178300000001</v>
      </c>
      <c r="F192" s="3">
        <v>1478.28</v>
      </c>
      <c r="G192" s="3">
        <v>71.242000000000004</v>
      </c>
      <c r="H192" s="3">
        <v>29.472000000000001</v>
      </c>
      <c r="I192" s="3">
        <v>-109.184</v>
      </c>
      <c r="J192" s="3">
        <v>44.42</v>
      </c>
      <c r="K192" s="3">
        <v>-129.52099999999999</v>
      </c>
      <c r="L192" s="3">
        <v>353.197</v>
      </c>
      <c r="M192" s="3">
        <v>-70.97</v>
      </c>
      <c r="N192" s="3">
        <v>385.27100000000002</v>
      </c>
      <c r="O192" s="3">
        <v>129.94300000000001</v>
      </c>
      <c r="P192" s="3">
        <v>-31.251000000000001</v>
      </c>
      <c r="Q192" s="3">
        <v>9.8999999999999993E+37</v>
      </c>
      <c r="R192" s="3">
        <v>105.723</v>
      </c>
      <c r="S192" s="3">
        <v>9.8999999999999993E+37</v>
      </c>
      <c r="T192" s="3">
        <v>394.04300000000001</v>
      </c>
      <c r="U192" s="3">
        <v>1333.049</v>
      </c>
      <c r="V192" s="3">
        <v>9.8999999999999993E+37</v>
      </c>
      <c r="W192" s="3">
        <v>147.02500000000001</v>
      </c>
      <c r="X192" s="3">
        <v>291.815</v>
      </c>
      <c r="Y192" s="3">
        <v>61.033999999999999</v>
      </c>
      <c r="Z192" s="3">
        <v>579.66200000000003</v>
      </c>
      <c r="AA192" s="3">
        <v>334.19200000000001</v>
      </c>
      <c r="AB192" s="3">
        <v>243.60400000000001</v>
      </c>
      <c r="AC192" s="3">
        <v>421.55200000000002</v>
      </c>
      <c r="AD192" s="3">
        <v>178.66200000000001</v>
      </c>
      <c r="AE192" s="3">
        <v>161.16900000000001</v>
      </c>
      <c r="AF192" s="3">
        <v>0.187</v>
      </c>
      <c r="AG192" s="3">
        <v>24.102</v>
      </c>
      <c r="AH192" s="3">
        <v>52.597999999999999</v>
      </c>
      <c r="AI192" s="3">
        <v>-63.701000000000001</v>
      </c>
      <c r="AJ192" s="3">
        <v>9.8999999999999993E+37</v>
      </c>
      <c r="AK192" s="3">
        <v>869.78899999999999</v>
      </c>
      <c r="AL192" s="3">
        <v>300.63400000000001</v>
      </c>
      <c r="AM192" s="3">
        <v>459.73899999999998</v>
      </c>
      <c r="AN192" s="3">
        <v>785.226</v>
      </c>
      <c r="AO192" s="3">
        <v>476.12099999999998</v>
      </c>
    </row>
    <row r="193" spans="1:41" x14ac:dyDescent="0.3">
      <c r="A193" s="3">
        <v>192</v>
      </c>
      <c r="B193" s="51">
        <v>43264.708239814812</v>
      </c>
      <c r="C193" s="3">
        <v>162.47865899999999</v>
      </c>
      <c r="D193" s="3">
        <v>162.495304</v>
      </c>
      <c r="E193" s="3">
        <v>215.166822</v>
      </c>
      <c r="F193" s="3">
        <v>1374.7428600000001</v>
      </c>
      <c r="G193" s="3">
        <v>71.944000000000003</v>
      </c>
      <c r="H193" s="3">
        <v>-101.18600000000001</v>
      </c>
      <c r="I193" s="3">
        <v>-81.040999999999997</v>
      </c>
      <c r="J193" s="3">
        <v>274.47800000000001</v>
      </c>
      <c r="K193" s="3">
        <v>9.8999999999999993E+37</v>
      </c>
      <c r="L193" s="3">
        <v>130.608</v>
      </c>
      <c r="M193" s="3">
        <v>-94.134</v>
      </c>
      <c r="N193" s="3">
        <v>322.154</v>
      </c>
      <c r="O193" s="3">
        <v>-56.698</v>
      </c>
      <c r="P193" s="3">
        <v>-42.54</v>
      </c>
      <c r="Q193" s="3">
        <v>9.8999999999999993E+37</v>
      </c>
      <c r="R193" s="3">
        <v>9.8999999999999993E+37</v>
      </c>
      <c r="S193" s="3">
        <v>9.8999999999999993E+37</v>
      </c>
      <c r="T193" s="3">
        <v>105.896</v>
      </c>
      <c r="U193" s="3">
        <v>886.72</v>
      </c>
      <c r="V193" s="3">
        <v>9.8999999999999993E+37</v>
      </c>
      <c r="W193" s="3">
        <v>401.50299999999999</v>
      </c>
      <c r="X193" s="3">
        <v>9.8999999999999993E+37</v>
      </c>
      <c r="Y193" s="3">
        <v>9.8999999999999993E+37</v>
      </c>
      <c r="Z193" s="3">
        <v>307.55500000000001</v>
      </c>
      <c r="AA193" s="3">
        <v>454.13799999999998</v>
      </c>
      <c r="AB193" s="3">
        <v>355.79199999999997</v>
      </c>
      <c r="AC193" s="3">
        <v>413.52699999999999</v>
      </c>
      <c r="AD193" s="3">
        <v>-15.180999999999999</v>
      </c>
      <c r="AE193" s="3">
        <v>-52.819000000000003</v>
      </c>
      <c r="AF193" s="3">
        <v>90.927000000000007</v>
      </c>
      <c r="AG193" s="3">
        <v>23.891999999999999</v>
      </c>
      <c r="AH193" s="3">
        <v>53.043999999999997</v>
      </c>
      <c r="AI193" s="3">
        <v>74.302999999999997</v>
      </c>
      <c r="AJ193" s="3">
        <v>9.8999999999999993E+37</v>
      </c>
      <c r="AK193" s="3">
        <v>931.73400000000004</v>
      </c>
      <c r="AL193" s="3">
        <v>263.43200000000002</v>
      </c>
      <c r="AM193" s="3">
        <v>430.60700000000003</v>
      </c>
      <c r="AN193" s="3">
        <v>898.01499999999999</v>
      </c>
      <c r="AO193" s="3">
        <v>447.21300000000002</v>
      </c>
    </row>
    <row r="194" spans="1:41" x14ac:dyDescent="0.3">
      <c r="A194" s="3">
        <v>193</v>
      </c>
      <c r="B194" s="51">
        <v>43264.708299421298</v>
      </c>
      <c r="C194" s="3">
        <v>162.42821499999999</v>
      </c>
      <c r="D194" s="3">
        <v>162.37233699999999</v>
      </c>
      <c r="E194" s="3">
        <v>215.06984800000001</v>
      </c>
      <c r="F194" s="3">
        <v>1709.8687199999999</v>
      </c>
      <c r="G194" s="3">
        <v>70.763999999999996</v>
      </c>
      <c r="H194" s="3">
        <v>9.8999999999999993E+37</v>
      </c>
      <c r="I194" s="3">
        <v>247.821</v>
      </c>
      <c r="J194" s="3">
        <v>15.608000000000001</v>
      </c>
      <c r="K194" s="3">
        <v>122.279</v>
      </c>
      <c r="L194" s="3">
        <v>259.82900000000001</v>
      </c>
      <c r="M194" s="3">
        <v>1.887</v>
      </c>
      <c r="N194" s="3">
        <v>9.8999999999999993E+37</v>
      </c>
      <c r="O194" s="3">
        <v>9.8999999999999993E+37</v>
      </c>
      <c r="P194" s="3">
        <v>79.599999999999994</v>
      </c>
      <c r="Q194" s="3">
        <v>191.64599999999999</v>
      </c>
      <c r="R194" s="3">
        <v>9.8999999999999993E+37</v>
      </c>
      <c r="S194" s="3">
        <v>9.8999999999999993E+37</v>
      </c>
      <c r="T194" s="3">
        <v>188.535</v>
      </c>
      <c r="U194" s="3">
        <v>501.69799999999998</v>
      </c>
      <c r="V194" s="3">
        <v>9.8999999999999993E+37</v>
      </c>
      <c r="W194" s="3">
        <v>32.631</v>
      </c>
      <c r="X194" s="3">
        <v>-172.749</v>
      </c>
      <c r="Y194" s="3">
        <v>385.71</v>
      </c>
      <c r="Z194" s="3">
        <v>9.8999999999999993E+37</v>
      </c>
      <c r="AA194" s="3">
        <v>-83.423000000000002</v>
      </c>
      <c r="AB194" s="3">
        <v>9.8999999999999993E+37</v>
      </c>
      <c r="AC194" s="3">
        <v>406.3</v>
      </c>
      <c r="AD194" s="3">
        <v>344.661</v>
      </c>
      <c r="AE194" s="3">
        <v>73.481999999999999</v>
      </c>
      <c r="AF194" s="3">
        <v>46.951999999999998</v>
      </c>
      <c r="AG194" s="3">
        <v>24.015000000000001</v>
      </c>
      <c r="AH194" s="3">
        <v>53.337000000000003</v>
      </c>
      <c r="AI194" s="3">
        <v>187.82300000000001</v>
      </c>
      <c r="AJ194" s="3">
        <v>9.8999999999999993E+37</v>
      </c>
      <c r="AK194" s="3">
        <v>691.88599999999997</v>
      </c>
      <c r="AL194" s="3">
        <v>339.59899999999999</v>
      </c>
      <c r="AM194" s="3">
        <v>605.09</v>
      </c>
      <c r="AN194" s="3">
        <v>902.54600000000005</v>
      </c>
      <c r="AO194" s="3">
        <v>665.15800000000002</v>
      </c>
    </row>
    <row r="195" spans="1:41" x14ac:dyDescent="0.3">
      <c r="A195" s="3">
        <v>194</v>
      </c>
      <c r="B195" s="51">
        <v>43264.708363310187</v>
      </c>
      <c r="C195" s="3">
        <v>162.33221</v>
      </c>
      <c r="D195" s="3">
        <v>162.24365599999999</v>
      </c>
      <c r="E195" s="3">
        <v>215.04865899999999</v>
      </c>
      <c r="F195" s="3">
        <v>1847.64375</v>
      </c>
      <c r="G195" s="3">
        <v>71.003</v>
      </c>
      <c r="H195" s="3">
        <v>9.8999999999999993E+37</v>
      </c>
      <c r="I195" s="3">
        <v>260.76900000000001</v>
      </c>
      <c r="J195" s="3">
        <v>-36.86</v>
      </c>
      <c r="K195" s="3">
        <v>232.42699999999999</v>
      </c>
      <c r="L195" s="3">
        <v>174.44800000000001</v>
      </c>
      <c r="M195" s="3">
        <v>-71.856999999999999</v>
      </c>
      <c r="N195" s="3">
        <v>9.8999999999999993E+37</v>
      </c>
      <c r="O195" s="3">
        <v>9.8999999999999993E+37</v>
      </c>
      <c r="P195" s="3">
        <v>35.469000000000001</v>
      </c>
      <c r="Q195" s="3">
        <v>185.97300000000001</v>
      </c>
      <c r="R195" s="3">
        <v>41.088999999999999</v>
      </c>
      <c r="S195" s="3">
        <v>9.8999999999999993E+37</v>
      </c>
      <c r="T195" s="3">
        <v>106.55</v>
      </c>
      <c r="U195" s="3">
        <v>538.66099999999994</v>
      </c>
      <c r="V195" s="3">
        <v>9.8999999999999993E+37</v>
      </c>
      <c r="W195" s="3">
        <v>-90.221000000000004</v>
      </c>
      <c r="X195" s="3">
        <v>9.8999999999999993E+37</v>
      </c>
      <c r="Y195" s="3">
        <v>410.35</v>
      </c>
      <c r="Z195" s="3">
        <v>9.8999999999999993E+37</v>
      </c>
      <c r="AA195" s="3">
        <v>-174.154</v>
      </c>
      <c r="AB195" s="3">
        <v>743.60400000000004</v>
      </c>
      <c r="AC195" s="3">
        <v>398.77499999999998</v>
      </c>
      <c r="AD195" s="3">
        <v>410.67</v>
      </c>
      <c r="AE195" s="3">
        <v>-15.016</v>
      </c>
      <c r="AF195" s="3">
        <v>30.789000000000001</v>
      </c>
      <c r="AG195" s="3">
        <v>23.908999999999999</v>
      </c>
      <c r="AH195" s="3">
        <v>53.765999999999998</v>
      </c>
      <c r="AI195" s="3">
        <v>111.795</v>
      </c>
      <c r="AJ195" s="3">
        <v>9.8999999999999993E+37</v>
      </c>
      <c r="AK195" s="3">
        <v>711.92200000000003</v>
      </c>
      <c r="AL195" s="3">
        <v>227.60400000000001</v>
      </c>
      <c r="AM195" s="3">
        <v>485.15699999999998</v>
      </c>
      <c r="AN195" s="3">
        <v>900.52</v>
      </c>
      <c r="AO195" s="3">
        <v>723.52200000000005</v>
      </c>
    </row>
    <row r="196" spans="1:41" x14ac:dyDescent="0.3">
      <c r="A196" s="3">
        <v>195</v>
      </c>
      <c r="B196" s="51">
        <v>43264.708427199075</v>
      </c>
      <c r="C196" s="3">
        <v>162.31186700000001</v>
      </c>
      <c r="D196" s="3">
        <v>162.182581</v>
      </c>
      <c r="E196" s="3">
        <v>214.919918</v>
      </c>
      <c r="F196" s="3">
        <v>1855.3481899999999</v>
      </c>
      <c r="G196" s="3">
        <v>70.37</v>
      </c>
      <c r="H196" s="3">
        <v>9.8999999999999993E+37</v>
      </c>
      <c r="I196" s="3">
        <v>236.386</v>
      </c>
      <c r="J196" s="3">
        <v>-76.040999999999997</v>
      </c>
      <c r="K196" s="3">
        <v>336.87799999999999</v>
      </c>
      <c r="L196" s="3">
        <v>315.69</v>
      </c>
      <c r="M196" s="3">
        <v>9.8999999999999993E+37</v>
      </c>
      <c r="N196" s="3">
        <v>9.8999999999999993E+37</v>
      </c>
      <c r="O196" s="3">
        <v>9.8999999999999993E+37</v>
      </c>
      <c r="P196" s="3">
        <v>-10.045999999999999</v>
      </c>
      <c r="Q196" s="3">
        <v>142.483</v>
      </c>
      <c r="R196" s="3">
        <v>324.77800000000002</v>
      </c>
      <c r="S196" s="3">
        <v>9.8999999999999993E+37</v>
      </c>
      <c r="T196" s="3">
        <v>302.60599999999999</v>
      </c>
      <c r="U196" s="3">
        <v>583.36900000000003</v>
      </c>
      <c r="V196" s="3">
        <v>9.8999999999999993E+37</v>
      </c>
      <c r="W196" s="3">
        <v>9.8999999999999993E+37</v>
      </c>
      <c r="X196" s="3">
        <v>9.8999999999999993E+37</v>
      </c>
      <c r="Y196" s="3">
        <v>581.58199999999999</v>
      </c>
      <c r="Z196" s="3">
        <v>12.645</v>
      </c>
      <c r="AA196" s="3">
        <v>9.8999999999999993E+37</v>
      </c>
      <c r="AB196" s="3">
        <v>326.29500000000002</v>
      </c>
      <c r="AC196" s="3">
        <v>391.41399999999999</v>
      </c>
      <c r="AD196" s="3">
        <v>418.98599999999999</v>
      </c>
      <c r="AE196" s="3">
        <v>110.98</v>
      </c>
      <c r="AF196" s="3">
        <v>-183.64599999999999</v>
      </c>
      <c r="AG196" s="3">
        <v>23.927</v>
      </c>
      <c r="AH196" s="3">
        <v>54.161999999999999</v>
      </c>
      <c r="AI196" s="3">
        <v>293.39499999999998</v>
      </c>
      <c r="AJ196" s="3">
        <v>9.8999999999999993E+37</v>
      </c>
      <c r="AK196" s="3">
        <v>514.10699999999997</v>
      </c>
      <c r="AL196" s="3">
        <v>287.56</v>
      </c>
      <c r="AM196" s="3">
        <v>458.55200000000002</v>
      </c>
      <c r="AN196" s="3">
        <v>859.875</v>
      </c>
      <c r="AO196" s="3">
        <v>743.553</v>
      </c>
    </row>
    <row r="197" spans="1:41" x14ac:dyDescent="0.3">
      <c r="A197" s="3">
        <v>196</v>
      </c>
      <c r="B197" s="51">
        <v>43264.708485300929</v>
      </c>
      <c r="C197" s="3">
        <v>162.287454</v>
      </c>
      <c r="D197" s="3">
        <v>162.20211800000001</v>
      </c>
      <c r="E197" s="3">
        <v>214.97125299999999</v>
      </c>
      <c r="F197" s="3">
        <v>1771.3398500000001</v>
      </c>
      <c r="G197" s="3">
        <v>69.772000000000006</v>
      </c>
      <c r="H197" s="3">
        <v>9.8999999999999993E+37</v>
      </c>
      <c r="I197" s="3">
        <v>76.677999999999997</v>
      </c>
      <c r="J197" s="3">
        <v>-52.402000000000001</v>
      </c>
      <c r="K197" s="3">
        <v>376.52300000000002</v>
      </c>
      <c r="L197" s="3">
        <v>510.16199999999998</v>
      </c>
      <c r="M197" s="3">
        <v>9.8999999999999993E+37</v>
      </c>
      <c r="N197" s="3">
        <v>9.8999999999999993E+37</v>
      </c>
      <c r="O197" s="3">
        <v>9.8999999999999993E+37</v>
      </c>
      <c r="P197" s="3">
        <v>-12.907</v>
      </c>
      <c r="Q197" s="3">
        <v>-48.591999999999999</v>
      </c>
      <c r="R197" s="3">
        <v>425.15800000000002</v>
      </c>
      <c r="S197" s="3">
        <v>9.8999999999999993E+37</v>
      </c>
      <c r="T197" s="3">
        <v>449.572</v>
      </c>
      <c r="U197" s="3">
        <v>666.745</v>
      </c>
      <c r="V197" s="3">
        <v>9.8999999999999993E+37</v>
      </c>
      <c r="W197" s="3">
        <v>9.8999999999999993E+37</v>
      </c>
      <c r="X197" s="3">
        <v>9.8999999999999993E+37</v>
      </c>
      <c r="Y197" s="3">
        <v>596.73099999999999</v>
      </c>
      <c r="Z197" s="3">
        <v>331.88</v>
      </c>
      <c r="AA197" s="3">
        <v>-106.827</v>
      </c>
      <c r="AB197" s="3">
        <v>90.241</v>
      </c>
      <c r="AC197" s="3">
        <v>384.78199999999998</v>
      </c>
      <c r="AD197" s="3">
        <v>245.12700000000001</v>
      </c>
      <c r="AE197" s="3">
        <v>309.36599999999999</v>
      </c>
      <c r="AF197" s="3">
        <v>9.8999999999999993E+37</v>
      </c>
      <c r="AG197" s="3">
        <v>23.347999999999999</v>
      </c>
      <c r="AH197" s="3">
        <v>54.505000000000003</v>
      </c>
      <c r="AI197" s="3">
        <v>439.68299999999999</v>
      </c>
      <c r="AJ197" s="3">
        <v>9.8999999999999993E+37</v>
      </c>
      <c r="AK197" s="3">
        <v>485.024</v>
      </c>
      <c r="AL197" s="3">
        <v>318.899</v>
      </c>
      <c r="AM197" s="3">
        <v>655.99199999999996</v>
      </c>
      <c r="AN197" s="3">
        <v>735.25400000000002</v>
      </c>
      <c r="AO197" s="3">
        <v>816.29399999999998</v>
      </c>
    </row>
    <row r="198" spans="1:41" x14ac:dyDescent="0.3">
      <c r="A198" s="3">
        <v>197</v>
      </c>
      <c r="B198" s="51">
        <v>43264.708543171299</v>
      </c>
      <c r="C198" s="3">
        <v>162.176805</v>
      </c>
      <c r="D198" s="3">
        <v>162.188275</v>
      </c>
      <c r="E198" s="3">
        <v>214.96228500000001</v>
      </c>
      <c r="F198" s="3">
        <v>1513.58871</v>
      </c>
      <c r="G198" s="3">
        <v>69.566999999999993</v>
      </c>
      <c r="H198" s="3">
        <v>281.85899999999998</v>
      </c>
      <c r="I198" s="3">
        <v>330.197</v>
      </c>
      <c r="J198" s="3">
        <v>-100.9</v>
      </c>
      <c r="K198" s="3">
        <v>-89.018000000000001</v>
      </c>
      <c r="L198" s="3">
        <v>-43.981999999999999</v>
      </c>
      <c r="M198" s="3">
        <v>36.683</v>
      </c>
      <c r="N198" s="3">
        <v>46.813000000000002</v>
      </c>
      <c r="O198" s="3">
        <v>226.47200000000001</v>
      </c>
      <c r="P198" s="3">
        <v>-100.852</v>
      </c>
      <c r="Q198" s="3">
        <v>163.88</v>
      </c>
      <c r="R198" s="3">
        <v>-19.221</v>
      </c>
      <c r="S198" s="3">
        <v>9.8999999999999993E+37</v>
      </c>
      <c r="T198" s="3">
        <v>-162.05099999999999</v>
      </c>
      <c r="U198" s="3">
        <v>940.25300000000004</v>
      </c>
      <c r="V198" s="3">
        <v>9.8999999999999993E+37</v>
      </c>
      <c r="W198" s="3">
        <v>256.12200000000001</v>
      </c>
      <c r="X198" s="3">
        <v>70.524000000000001</v>
      </c>
      <c r="Y198" s="3">
        <v>45.945999999999998</v>
      </c>
      <c r="Z198" s="3">
        <v>-116.837</v>
      </c>
      <c r="AA198" s="3">
        <v>148.66200000000001</v>
      </c>
      <c r="AB198" s="3">
        <v>521.03800000000001</v>
      </c>
      <c r="AC198" s="3">
        <v>378.38299999999998</v>
      </c>
      <c r="AD198" s="3">
        <v>275.77600000000001</v>
      </c>
      <c r="AE198" s="3">
        <v>138.84</v>
      </c>
      <c r="AF198" s="3">
        <v>-43.709000000000003</v>
      </c>
      <c r="AG198" s="3">
        <v>23.347999999999999</v>
      </c>
      <c r="AH198" s="3">
        <v>54.832000000000001</v>
      </c>
      <c r="AI198" s="3">
        <v>303.15499999999997</v>
      </c>
      <c r="AJ198" s="3">
        <v>9.8999999999999993E+37</v>
      </c>
      <c r="AK198" s="3">
        <v>537.39300000000003</v>
      </c>
      <c r="AL198" s="3">
        <v>372.38099999999997</v>
      </c>
      <c r="AM198" s="3">
        <v>512.93700000000001</v>
      </c>
      <c r="AN198" s="3">
        <v>937.221</v>
      </c>
      <c r="AO198" s="3">
        <v>775.48500000000001</v>
      </c>
    </row>
    <row r="199" spans="1:41" x14ac:dyDescent="0.3">
      <c r="A199" s="3">
        <v>198</v>
      </c>
      <c r="B199" s="51">
        <v>43264.708607060187</v>
      </c>
      <c r="C199" s="3">
        <v>162.19144900000001</v>
      </c>
      <c r="D199" s="3">
        <v>162.22981300000001</v>
      </c>
      <c r="E199" s="3">
        <v>214.96554599999999</v>
      </c>
      <c r="F199" s="3">
        <v>1850.6923400000001</v>
      </c>
      <c r="G199" s="3">
        <v>69.293000000000006</v>
      </c>
      <c r="H199" s="3">
        <v>719.79</v>
      </c>
      <c r="I199" s="3">
        <v>529.85199999999998</v>
      </c>
      <c r="J199" s="3">
        <v>9.8999999999999993E+37</v>
      </c>
      <c r="K199" s="3">
        <v>147.67599999999999</v>
      </c>
      <c r="L199" s="3">
        <v>-136.381</v>
      </c>
      <c r="M199" s="3">
        <v>42.356000000000002</v>
      </c>
      <c r="N199" s="3">
        <v>9.8999999999999993E+37</v>
      </c>
      <c r="O199" s="3">
        <v>334.87200000000001</v>
      </c>
      <c r="P199" s="3">
        <v>-137.78899999999999</v>
      </c>
      <c r="Q199" s="3">
        <v>407.66199999999998</v>
      </c>
      <c r="R199" s="3">
        <v>180.81399999999999</v>
      </c>
      <c r="S199" s="3">
        <v>9.8999999999999993E+37</v>
      </c>
      <c r="T199" s="3">
        <v>9.8999999999999993E+37</v>
      </c>
      <c r="U199" s="3">
        <v>631.57100000000003</v>
      </c>
      <c r="V199" s="3">
        <v>-82.016000000000005</v>
      </c>
      <c r="W199" s="3">
        <v>195.78899999999999</v>
      </c>
      <c r="X199" s="3">
        <v>332.78100000000001</v>
      </c>
      <c r="Y199" s="3">
        <v>277.47199999999998</v>
      </c>
      <c r="Z199" s="3">
        <v>-188.25800000000001</v>
      </c>
      <c r="AA199" s="3">
        <v>9.8999999999999993E+37</v>
      </c>
      <c r="AB199" s="3">
        <v>550.97</v>
      </c>
      <c r="AC199" s="3">
        <v>371.536</v>
      </c>
      <c r="AD199" s="3">
        <v>421.233</v>
      </c>
      <c r="AE199" s="3">
        <v>71.619</v>
      </c>
      <c r="AF199" s="3">
        <v>64.316999999999993</v>
      </c>
      <c r="AG199" s="3">
        <v>23.506</v>
      </c>
      <c r="AH199" s="3">
        <v>55.262</v>
      </c>
      <c r="AI199" s="3">
        <v>343.21899999999999</v>
      </c>
      <c r="AJ199" s="3">
        <v>9.8999999999999993E+37</v>
      </c>
      <c r="AK199" s="3">
        <v>575.57399999999996</v>
      </c>
      <c r="AL199" s="3">
        <v>319.03500000000003</v>
      </c>
      <c r="AM199" s="3">
        <v>442.964</v>
      </c>
      <c r="AN199" s="3">
        <v>751.07500000000005</v>
      </c>
      <c r="AO199" s="3">
        <v>678.85199999999998</v>
      </c>
    </row>
    <row r="200" spans="1:41" x14ac:dyDescent="0.3">
      <c r="A200" s="3">
        <v>199</v>
      </c>
      <c r="B200" s="51">
        <v>43264.708667013889</v>
      </c>
      <c r="C200" s="3">
        <v>162.11251999999999</v>
      </c>
      <c r="D200" s="3">
        <v>162.211896</v>
      </c>
      <c r="E200" s="3">
        <v>214.92481000000001</v>
      </c>
      <c r="F200" s="3">
        <v>1663.6828</v>
      </c>
      <c r="G200" s="3">
        <v>69.326999999999998</v>
      </c>
      <c r="H200" s="3">
        <v>437.423</v>
      </c>
      <c r="I200" s="3">
        <v>433.387</v>
      </c>
      <c r="J200" s="3">
        <v>-72.236999999999995</v>
      </c>
      <c r="K200" s="3">
        <v>-47.402000000000001</v>
      </c>
      <c r="L200" s="3">
        <v>-189.447</v>
      </c>
      <c r="M200" s="3">
        <v>21.036999999999999</v>
      </c>
      <c r="N200" s="3">
        <v>9.0609999999999999</v>
      </c>
      <c r="O200" s="3">
        <v>446.61099999999999</v>
      </c>
      <c r="P200" s="3">
        <v>-160.667</v>
      </c>
      <c r="Q200" s="3">
        <v>354.14699999999999</v>
      </c>
      <c r="R200" s="3">
        <v>69.156000000000006</v>
      </c>
      <c r="S200" s="3">
        <v>9.8999999999999993E+37</v>
      </c>
      <c r="T200" s="3">
        <v>9.8999999999999993E+37</v>
      </c>
      <c r="U200" s="3">
        <v>860.702</v>
      </c>
      <c r="V200" s="3">
        <v>9.8999999999999993E+37</v>
      </c>
      <c r="W200" s="3">
        <v>331.94799999999998</v>
      </c>
      <c r="X200" s="3">
        <v>348.24200000000002</v>
      </c>
      <c r="Y200" s="3">
        <v>11.952999999999999</v>
      </c>
      <c r="Z200" s="3">
        <v>9.8999999999999993E+37</v>
      </c>
      <c r="AA200" s="3">
        <v>-51.448999999999998</v>
      </c>
      <c r="AB200" s="3">
        <v>638.31700000000001</v>
      </c>
      <c r="AC200" s="3">
        <v>365.29300000000001</v>
      </c>
      <c r="AD200" s="3">
        <v>459.07</v>
      </c>
      <c r="AE200" s="3">
        <v>0.92100000000000004</v>
      </c>
      <c r="AF200" s="3">
        <v>238.49700000000001</v>
      </c>
      <c r="AG200" s="3">
        <v>23.277999999999999</v>
      </c>
      <c r="AH200" s="3">
        <v>55.673999999999999</v>
      </c>
      <c r="AI200" s="3">
        <v>339.27600000000001</v>
      </c>
      <c r="AJ200" s="3">
        <v>9.8999999999999993E+37</v>
      </c>
      <c r="AK200" s="3">
        <v>775.46799999999996</v>
      </c>
      <c r="AL200" s="3">
        <v>400.15600000000001</v>
      </c>
      <c r="AM200" s="3">
        <v>356.28300000000002</v>
      </c>
      <c r="AN200" s="3">
        <v>829.23299999999995</v>
      </c>
      <c r="AO200" s="3">
        <v>620.82500000000005</v>
      </c>
    </row>
    <row r="201" spans="1:41" x14ac:dyDescent="0.3">
      <c r="A201" s="3">
        <v>200</v>
      </c>
      <c r="B201" s="51">
        <v>43264.708730902777</v>
      </c>
      <c r="C201" s="3">
        <v>162.04254700000001</v>
      </c>
      <c r="D201" s="3">
        <v>162.24773099999999</v>
      </c>
      <c r="E201" s="3">
        <v>214.91176400000001</v>
      </c>
      <c r="F201" s="3">
        <v>1799.8510699999999</v>
      </c>
      <c r="G201" s="3">
        <v>68.010999999999996</v>
      </c>
      <c r="H201" s="3">
        <v>450.09</v>
      </c>
      <c r="I201" s="3">
        <v>448.85199999999998</v>
      </c>
      <c r="J201" s="3">
        <v>-121.91800000000001</v>
      </c>
      <c r="K201" s="3">
        <v>16.353000000000002</v>
      </c>
      <c r="L201" s="3">
        <v>9.8999999999999993E+37</v>
      </c>
      <c r="M201" s="3">
        <v>74.831999999999994</v>
      </c>
      <c r="N201" s="3">
        <v>-110.15900000000001</v>
      </c>
      <c r="O201" s="3">
        <v>393.31900000000002</v>
      </c>
      <c r="P201" s="3">
        <v>92.691999999999993</v>
      </c>
      <c r="Q201" s="3">
        <v>391.363</v>
      </c>
      <c r="R201" s="3">
        <v>126.044</v>
      </c>
      <c r="S201" s="3">
        <v>9.8999999999999993E+37</v>
      </c>
      <c r="T201" s="3">
        <v>9.8999999999999993E+37</v>
      </c>
      <c r="U201" s="3">
        <v>831.85599999999999</v>
      </c>
      <c r="V201" s="3">
        <v>9.8999999999999993E+37</v>
      </c>
      <c r="W201" s="3">
        <v>286.90499999999997</v>
      </c>
      <c r="X201" s="3">
        <v>509.82799999999997</v>
      </c>
      <c r="Y201" s="3">
        <v>153.27500000000001</v>
      </c>
      <c r="Z201" s="3">
        <v>9.8999999999999993E+37</v>
      </c>
      <c r="AA201" s="3">
        <v>-174.08199999999999</v>
      </c>
      <c r="AB201" s="3">
        <v>608.01700000000005</v>
      </c>
      <c r="AC201" s="3">
        <v>358.75599999999997</v>
      </c>
      <c r="AD201" s="3">
        <v>406.80399999999997</v>
      </c>
      <c r="AE201" s="3">
        <v>81.548000000000002</v>
      </c>
      <c r="AF201" s="3">
        <v>90.653000000000006</v>
      </c>
      <c r="AG201" s="3">
        <v>23.207000000000001</v>
      </c>
      <c r="AH201" s="3">
        <v>56.085999999999999</v>
      </c>
      <c r="AI201" s="3">
        <v>298.00900000000001</v>
      </c>
      <c r="AJ201" s="3">
        <v>9.8999999999999993E+37</v>
      </c>
      <c r="AK201" s="3">
        <v>656.09299999999996</v>
      </c>
      <c r="AL201" s="3">
        <v>441.726</v>
      </c>
      <c r="AM201" s="3">
        <v>324.88</v>
      </c>
      <c r="AN201" s="3">
        <v>843.96500000000003</v>
      </c>
      <c r="AO201" s="3">
        <v>669.78300000000002</v>
      </c>
    </row>
    <row r="202" spans="1:41" x14ac:dyDescent="0.3">
      <c r="A202" s="3">
        <v>201</v>
      </c>
      <c r="B202" s="51">
        <v>43264.708794791666</v>
      </c>
      <c r="C202" s="3">
        <v>162.001057</v>
      </c>
      <c r="D202" s="3">
        <v>162.28438</v>
      </c>
      <c r="E202" s="3">
        <v>214.90362099999999</v>
      </c>
      <c r="F202" s="3">
        <v>1922.7113999999999</v>
      </c>
      <c r="G202" s="3">
        <v>67.566000000000003</v>
      </c>
      <c r="H202" s="3">
        <v>525.76300000000003</v>
      </c>
      <c r="I202" s="3">
        <v>438.26</v>
      </c>
      <c r="J202" s="3">
        <v>9.8999999999999993E+37</v>
      </c>
      <c r="K202" s="3">
        <v>182.36199999999999</v>
      </c>
      <c r="L202" s="3">
        <v>9.8999999999999993E+37</v>
      </c>
      <c r="M202" s="3">
        <v>-33.411999999999999</v>
      </c>
      <c r="N202" s="3">
        <v>-161.29300000000001</v>
      </c>
      <c r="O202" s="3">
        <v>366.30900000000003</v>
      </c>
      <c r="P202" s="3">
        <v>-139.797</v>
      </c>
      <c r="Q202" s="3">
        <v>365.327</v>
      </c>
      <c r="R202" s="3">
        <v>299.34699999999998</v>
      </c>
      <c r="S202" s="3">
        <v>9.8999999999999993E+37</v>
      </c>
      <c r="T202" s="3">
        <v>-139.11500000000001</v>
      </c>
      <c r="U202" s="3">
        <v>749.97900000000004</v>
      </c>
      <c r="V202" s="3">
        <v>9.8999999999999993E+37</v>
      </c>
      <c r="W202" s="3">
        <v>217.77600000000001</v>
      </c>
      <c r="X202" s="3">
        <v>537.71</v>
      </c>
      <c r="Y202" s="3">
        <v>237.58199999999999</v>
      </c>
      <c r="Z202" s="3">
        <v>-119.845</v>
      </c>
      <c r="AA202" s="3">
        <v>9.8999999999999993E+37</v>
      </c>
      <c r="AB202" s="3">
        <v>524.81100000000004</v>
      </c>
      <c r="AC202" s="3">
        <v>352.48399999999998</v>
      </c>
      <c r="AD202" s="3">
        <v>396.18200000000002</v>
      </c>
      <c r="AE202" s="3">
        <v>69.001999999999995</v>
      </c>
      <c r="AF202" s="3">
        <v>207.90299999999999</v>
      </c>
      <c r="AG202" s="3">
        <v>23.242999999999999</v>
      </c>
      <c r="AH202" s="3">
        <v>56.465000000000003</v>
      </c>
      <c r="AI202" s="3">
        <v>207.566</v>
      </c>
      <c r="AJ202" s="3">
        <v>9.8999999999999993E+37</v>
      </c>
      <c r="AK202" s="3">
        <v>720.625</v>
      </c>
      <c r="AL202" s="3">
        <v>515.94500000000005</v>
      </c>
      <c r="AM202" s="3">
        <v>353.02699999999999</v>
      </c>
      <c r="AN202" s="3">
        <v>722.125</v>
      </c>
      <c r="AO202" s="3">
        <v>674.56</v>
      </c>
    </row>
    <row r="203" spans="1:41" x14ac:dyDescent="0.3">
      <c r="A203" s="3">
        <v>202</v>
      </c>
      <c r="B203" s="51">
        <v>43264.708858680555</v>
      </c>
      <c r="C203" s="3">
        <v>161.91725400000001</v>
      </c>
      <c r="D203" s="3">
        <v>162.323464</v>
      </c>
      <c r="E203" s="3">
        <v>214.91257999999999</v>
      </c>
      <c r="F203" s="3">
        <v>1913.3172500000001</v>
      </c>
      <c r="G203" s="3">
        <v>67.634</v>
      </c>
      <c r="H203" s="3">
        <v>201.15899999999999</v>
      </c>
      <c r="I203" s="3">
        <v>346.17200000000003</v>
      </c>
      <c r="J203" s="3">
        <v>-58.356000000000002</v>
      </c>
      <c r="K203" s="3">
        <v>391.39699999999999</v>
      </c>
      <c r="L203" s="3">
        <v>47.281999999999996</v>
      </c>
      <c r="M203" s="3">
        <v>6.3949999999999996</v>
      </c>
      <c r="N203" s="3">
        <v>-23.6</v>
      </c>
      <c r="O203" s="3">
        <v>64.95</v>
      </c>
      <c r="P203" s="3">
        <v>25.366</v>
      </c>
      <c r="Q203" s="3">
        <v>216.46799999999999</v>
      </c>
      <c r="R203" s="3">
        <v>510.99799999999999</v>
      </c>
      <c r="S203" s="3">
        <v>9.8999999999999993E+37</v>
      </c>
      <c r="T203" s="3">
        <v>124.086</v>
      </c>
      <c r="U203" s="3">
        <v>738.85900000000004</v>
      </c>
      <c r="V203" s="3">
        <v>9.8999999999999993E+37</v>
      </c>
      <c r="W203" s="3">
        <v>-103.733</v>
      </c>
      <c r="X203" s="3">
        <v>380.15800000000002</v>
      </c>
      <c r="Y203" s="3">
        <v>418.34800000000001</v>
      </c>
      <c r="Z203" s="3">
        <v>177.02500000000001</v>
      </c>
      <c r="AA203" s="3">
        <v>-166.82499999999999</v>
      </c>
      <c r="AB203" s="3">
        <v>271.63900000000001</v>
      </c>
      <c r="AC203" s="3">
        <v>346.51100000000002</v>
      </c>
      <c r="AD203" s="3">
        <v>316.95400000000001</v>
      </c>
      <c r="AE203" s="3">
        <v>101.587</v>
      </c>
      <c r="AF203" s="3">
        <v>143.08199999999999</v>
      </c>
      <c r="AG203" s="3">
        <v>23.646000000000001</v>
      </c>
      <c r="AH203" s="3">
        <v>56.86</v>
      </c>
      <c r="AI203" s="3">
        <v>62.265000000000001</v>
      </c>
      <c r="AJ203" s="3">
        <v>9.8999999999999993E+37</v>
      </c>
      <c r="AK203" s="3">
        <v>696.17600000000004</v>
      </c>
      <c r="AL203" s="3">
        <v>384.73099999999999</v>
      </c>
      <c r="AM203" s="3">
        <v>380.49599999999998</v>
      </c>
      <c r="AN203" s="3">
        <v>757.41300000000001</v>
      </c>
      <c r="AO203" s="3">
        <v>630.48099999999999</v>
      </c>
    </row>
    <row r="204" spans="1:41" x14ac:dyDescent="0.3">
      <c r="A204" s="3">
        <v>203</v>
      </c>
      <c r="B204" s="51">
        <v>43264.708916550924</v>
      </c>
      <c r="C204" s="3">
        <v>161.87249800000001</v>
      </c>
      <c r="D204" s="3">
        <v>162.26890800000001</v>
      </c>
      <c r="E204" s="3">
        <v>214.934583</v>
      </c>
      <c r="F204" s="3">
        <v>1496.5318600000001</v>
      </c>
      <c r="G204" s="3">
        <v>68.198999999999998</v>
      </c>
      <c r="H204" s="3">
        <v>292.91500000000002</v>
      </c>
      <c r="I204" s="3">
        <v>-16.611000000000001</v>
      </c>
      <c r="J204" s="3">
        <v>26.751999999999999</v>
      </c>
      <c r="K204" s="3">
        <v>-48.85</v>
      </c>
      <c r="L204" s="3">
        <v>187.37799999999999</v>
      </c>
      <c r="M204" s="3">
        <v>-142.809</v>
      </c>
      <c r="N204" s="3">
        <v>375.59300000000002</v>
      </c>
      <c r="O204" s="3">
        <v>192.90899999999999</v>
      </c>
      <c r="P204" s="3">
        <v>-40.182000000000002</v>
      </c>
      <c r="Q204" s="3">
        <v>9.8999999999999993E+37</v>
      </c>
      <c r="R204" s="3">
        <v>142.51900000000001</v>
      </c>
      <c r="S204" s="3">
        <v>9.8999999999999993E+37</v>
      </c>
      <c r="T204" s="3">
        <v>340.17700000000002</v>
      </c>
      <c r="U204" s="3">
        <v>1259.8320000000001</v>
      </c>
      <c r="V204" s="3">
        <v>9.8999999999999993E+37</v>
      </c>
      <c r="W204" s="3">
        <v>149.91300000000001</v>
      </c>
      <c r="X204" s="3">
        <v>7.2</v>
      </c>
      <c r="Y204" s="3">
        <v>-143.292</v>
      </c>
      <c r="Z204" s="3">
        <v>260.28199999999998</v>
      </c>
      <c r="AA204" s="3">
        <v>345.221</v>
      </c>
      <c r="AB204" s="3">
        <v>437.238</v>
      </c>
      <c r="AC204" s="3">
        <v>341.18</v>
      </c>
      <c r="AD204" s="3">
        <v>143.328</v>
      </c>
      <c r="AE204" s="3">
        <v>186.702</v>
      </c>
      <c r="AF204" s="3">
        <v>95.057000000000002</v>
      </c>
      <c r="AG204" s="3">
        <v>23.664000000000001</v>
      </c>
      <c r="AH204" s="3">
        <v>57.238</v>
      </c>
      <c r="AI204" s="3">
        <v>178.28800000000001</v>
      </c>
      <c r="AJ204" s="3">
        <v>9.8999999999999993E+37</v>
      </c>
      <c r="AK204" s="3">
        <v>804.50699999999995</v>
      </c>
      <c r="AL204" s="3">
        <v>504.71300000000002</v>
      </c>
      <c r="AM204" s="3">
        <v>467.17899999999997</v>
      </c>
      <c r="AN204" s="3">
        <v>846.47299999999996</v>
      </c>
      <c r="AO204" s="3">
        <v>506.85199999999998</v>
      </c>
    </row>
    <row r="205" spans="1:41" x14ac:dyDescent="0.3">
      <c r="A205" s="3">
        <v>204</v>
      </c>
      <c r="B205" s="51">
        <v>43264.708980439813</v>
      </c>
      <c r="C205" s="3">
        <v>161.82531</v>
      </c>
      <c r="D205" s="3">
        <v>162.315326</v>
      </c>
      <c r="E205" s="3">
        <v>214.88813999999999</v>
      </c>
      <c r="F205" s="3">
        <v>1342.2766200000001</v>
      </c>
      <c r="G205" s="3">
        <v>67.975999999999999</v>
      </c>
      <c r="H205" s="3">
        <v>1203.723</v>
      </c>
      <c r="I205" s="3">
        <v>-13.53</v>
      </c>
      <c r="J205" s="3">
        <v>142.06100000000001</v>
      </c>
      <c r="K205" s="3">
        <v>-175.95699999999999</v>
      </c>
      <c r="L205" s="3">
        <v>89.983999999999995</v>
      </c>
      <c r="M205" s="3">
        <v>-16.556000000000001</v>
      </c>
      <c r="N205" s="3">
        <v>517.18100000000004</v>
      </c>
      <c r="O205" s="3">
        <v>456.947</v>
      </c>
      <c r="P205" s="3">
        <v>-63.99</v>
      </c>
      <c r="Q205" s="3">
        <v>9.8999999999999993E+37</v>
      </c>
      <c r="R205" s="3">
        <v>9.8999999999999993E+37</v>
      </c>
      <c r="S205" s="3">
        <v>9.8999999999999993E+37</v>
      </c>
      <c r="T205" s="3">
        <v>118.2</v>
      </c>
      <c r="U205" s="3">
        <v>9.8999999999999993E+37</v>
      </c>
      <c r="V205" s="3">
        <v>9.8999999999999993E+37</v>
      </c>
      <c r="W205" s="3">
        <v>466.84500000000003</v>
      </c>
      <c r="X205" s="3">
        <v>-58.619</v>
      </c>
      <c r="Y205" s="3">
        <v>9.8999999999999993E+37</v>
      </c>
      <c r="Z205" s="3">
        <v>63.941000000000003</v>
      </c>
      <c r="AA205" s="3">
        <v>477.49099999999999</v>
      </c>
      <c r="AB205" s="3">
        <v>700.55100000000004</v>
      </c>
      <c r="AC205" s="3">
        <v>335.45</v>
      </c>
      <c r="AD205" s="3">
        <v>99.570999999999998</v>
      </c>
      <c r="AE205" s="3">
        <v>178.35900000000001</v>
      </c>
      <c r="AF205" s="3">
        <v>297.512</v>
      </c>
      <c r="AG205" s="3">
        <v>23.751000000000001</v>
      </c>
      <c r="AH205" s="3">
        <v>57.598999999999997</v>
      </c>
      <c r="AI205" s="3">
        <v>183.251</v>
      </c>
      <c r="AJ205" s="3">
        <v>9.8999999999999993E+37</v>
      </c>
      <c r="AK205" s="3">
        <v>738.31200000000001</v>
      </c>
      <c r="AL205" s="3">
        <v>487.29399999999998</v>
      </c>
      <c r="AM205" s="3">
        <v>308.238</v>
      </c>
      <c r="AN205" s="3">
        <v>985.56500000000005</v>
      </c>
      <c r="AO205" s="3">
        <v>368.67899999999997</v>
      </c>
    </row>
    <row r="206" spans="1:41" x14ac:dyDescent="0.3">
      <c r="A206" s="3">
        <v>205</v>
      </c>
      <c r="B206" s="51">
        <v>43264.709040393522</v>
      </c>
      <c r="C206" s="3">
        <v>161.77649299999999</v>
      </c>
      <c r="D206" s="3">
        <v>162.334058</v>
      </c>
      <c r="E206" s="3">
        <v>214.89628300000001</v>
      </c>
      <c r="F206" s="3">
        <v>1249.61619</v>
      </c>
      <c r="G206" s="3">
        <v>67.19</v>
      </c>
      <c r="H206" s="3">
        <v>1158.222</v>
      </c>
      <c r="I206" s="3">
        <v>-173.47</v>
      </c>
      <c r="J206" s="3">
        <v>324.07900000000001</v>
      </c>
      <c r="K206" s="3">
        <v>-78.92</v>
      </c>
      <c r="L206" s="3">
        <v>334.005</v>
      </c>
      <c r="M206" s="3">
        <v>-102.4</v>
      </c>
      <c r="N206" s="3">
        <v>666.79499999999996</v>
      </c>
      <c r="O206" s="3">
        <v>345.40800000000002</v>
      </c>
      <c r="P206" s="3">
        <v>9.9659999999999993</v>
      </c>
      <c r="Q206" s="3">
        <v>9.8999999999999993E+37</v>
      </c>
      <c r="R206" s="3">
        <v>-162.77600000000001</v>
      </c>
      <c r="S206" s="3">
        <v>9.8999999999999993E+37</v>
      </c>
      <c r="T206" s="3">
        <v>300.59899999999999</v>
      </c>
      <c r="U206" s="3">
        <v>9.8999999999999993E+37</v>
      </c>
      <c r="V206" s="3">
        <v>9.8999999999999993E+37</v>
      </c>
      <c r="W206" s="3">
        <v>354.06200000000001</v>
      </c>
      <c r="X206" s="3">
        <v>-160.01400000000001</v>
      </c>
      <c r="Y206" s="3">
        <v>9.8999999999999993E+37</v>
      </c>
      <c r="Z206" s="3">
        <v>281.63499999999999</v>
      </c>
      <c r="AA206" s="3">
        <v>562.29399999999998</v>
      </c>
      <c r="AB206" s="3">
        <v>502.779</v>
      </c>
      <c r="AC206" s="3">
        <v>330.31599999999997</v>
      </c>
      <c r="AD206" s="3">
        <v>-72.385000000000005</v>
      </c>
      <c r="AE206" s="3">
        <v>174.12799999999999</v>
      </c>
      <c r="AF206" s="3">
        <v>229.929</v>
      </c>
      <c r="AG206" s="3">
        <v>23.997</v>
      </c>
      <c r="AH206" s="3">
        <v>57.942999999999998</v>
      </c>
      <c r="AI206" s="3">
        <v>244.19900000000001</v>
      </c>
      <c r="AJ206" s="3">
        <v>9.8999999999999993E+37</v>
      </c>
      <c r="AK206" s="3">
        <v>687.46400000000006</v>
      </c>
      <c r="AL206" s="3">
        <v>409.29199999999997</v>
      </c>
      <c r="AM206" s="3">
        <v>479.19600000000003</v>
      </c>
      <c r="AN206" s="3">
        <v>1182.952</v>
      </c>
      <c r="AO206" s="3">
        <v>445.35599999999999</v>
      </c>
    </row>
    <row r="207" spans="1:41" x14ac:dyDescent="0.3">
      <c r="A207" s="3">
        <v>206</v>
      </c>
      <c r="B207" s="51">
        <v>43264.709098495368</v>
      </c>
      <c r="C207" s="3">
        <v>161.70814799999999</v>
      </c>
      <c r="D207" s="3">
        <v>162.38781</v>
      </c>
      <c r="E207" s="3">
        <v>214.884063</v>
      </c>
      <c r="F207" s="3">
        <v>1370.86977</v>
      </c>
      <c r="G207" s="3">
        <v>66.745000000000005</v>
      </c>
      <c r="H207" s="3">
        <v>1054.211</v>
      </c>
      <c r="I207" s="3">
        <v>-100.852</v>
      </c>
      <c r="J207" s="3">
        <v>291.17700000000002</v>
      </c>
      <c r="K207" s="3">
        <v>-28.702999999999999</v>
      </c>
      <c r="L207" s="3">
        <v>150.37299999999999</v>
      </c>
      <c r="M207" s="3">
        <v>84.795000000000002</v>
      </c>
      <c r="N207" s="3">
        <v>617.96</v>
      </c>
      <c r="O207" s="3">
        <v>438.411</v>
      </c>
      <c r="P207" s="3">
        <v>-61.533000000000001</v>
      </c>
      <c r="Q207" s="3">
        <v>9.8999999999999993E+37</v>
      </c>
      <c r="R207" s="3">
        <v>9.8999999999999993E+37</v>
      </c>
      <c r="S207" s="3">
        <v>9.8999999999999993E+37</v>
      </c>
      <c r="T207" s="3">
        <v>100.053</v>
      </c>
      <c r="U207" s="3">
        <v>9.8999999999999993E+37</v>
      </c>
      <c r="V207" s="3">
        <v>9.8999999999999993E+37</v>
      </c>
      <c r="W207" s="3">
        <v>504.74599999999998</v>
      </c>
      <c r="X207" s="3">
        <v>-51.686999999999998</v>
      </c>
      <c r="Y207" s="3">
        <v>9.8999999999999993E+37</v>
      </c>
      <c r="Z207" s="3">
        <v>163.56100000000001</v>
      </c>
      <c r="AA207" s="3">
        <v>481.33300000000003</v>
      </c>
      <c r="AB207" s="3">
        <v>644.18200000000002</v>
      </c>
      <c r="AC207" s="3">
        <v>325.52800000000002</v>
      </c>
      <c r="AD207" s="3">
        <v>-62.978000000000002</v>
      </c>
      <c r="AE207" s="3">
        <v>4.57</v>
      </c>
      <c r="AF207" s="3">
        <v>273.47399999999999</v>
      </c>
      <c r="AG207" s="3">
        <v>24.225000000000001</v>
      </c>
      <c r="AH207" s="3">
        <v>58.406999999999996</v>
      </c>
      <c r="AI207" s="3">
        <v>300.18799999999999</v>
      </c>
      <c r="AJ207" s="3">
        <v>9.8999999999999993E+37</v>
      </c>
      <c r="AK207" s="3">
        <v>523.69200000000001</v>
      </c>
      <c r="AL207" s="3">
        <v>155.62899999999999</v>
      </c>
      <c r="AM207" s="3">
        <v>387.24599999999998</v>
      </c>
      <c r="AN207" s="3">
        <v>1106.05</v>
      </c>
      <c r="AO207" s="3">
        <v>418.399</v>
      </c>
    </row>
    <row r="208" spans="1:41" x14ac:dyDescent="0.3">
      <c r="A208" s="3">
        <v>207</v>
      </c>
      <c r="B208" s="51">
        <v>43264.709162384257</v>
      </c>
      <c r="C208" s="3">
        <v>161.66502</v>
      </c>
      <c r="D208" s="3">
        <v>162.445626</v>
      </c>
      <c r="E208" s="3">
        <v>214.85473200000001</v>
      </c>
      <c r="F208" s="3">
        <v>1432.75316</v>
      </c>
      <c r="G208" s="3">
        <v>66.385999999999996</v>
      </c>
      <c r="H208" s="3">
        <v>946.49900000000002</v>
      </c>
      <c r="I208" s="3">
        <v>-37.741999999999997</v>
      </c>
      <c r="J208" s="3">
        <v>184.69200000000001</v>
      </c>
      <c r="K208" s="3">
        <v>-49.743000000000002</v>
      </c>
      <c r="L208" s="3">
        <v>148.85599999999999</v>
      </c>
      <c r="M208" s="3">
        <v>172.86699999999999</v>
      </c>
      <c r="N208" s="3">
        <v>586.32399999999996</v>
      </c>
      <c r="O208" s="3">
        <v>465.47399999999999</v>
      </c>
      <c r="P208" s="3">
        <v>4.32</v>
      </c>
      <c r="Q208" s="3">
        <v>-135.30500000000001</v>
      </c>
      <c r="R208" s="3">
        <v>9.8999999999999993E+37</v>
      </c>
      <c r="S208" s="3">
        <v>9.8999999999999993E+37</v>
      </c>
      <c r="T208" s="3">
        <v>135.608</v>
      </c>
      <c r="U208" s="3">
        <v>9.8999999999999993E+37</v>
      </c>
      <c r="V208" s="3">
        <v>9.8999999999999993E+37</v>
      </c>
      <c r="W208" s="3">
        <v>488.38</v>
      </c>
      <c r="X208" s="3">
        <v>17.222000000000001</v>
      </c>
      <c r="Y208" s="3">
        <v>9.8999999999999993E+37</v>
      </c>
      <c r="Z208" s="3">
        <v>180.92099999999999</v>
      </c>
      <c r="AA208" s="3">
        <v>397.37799999999999</v>
      </c>
      <c r="AB208" s="3">
        <v>657.05399999999997</v>
      </c>
      <c r="AC208" s="3">
        <v>320.43299999999999</v>
      </c>
      <c r="AD208" s="3">
        <v>51.256999999999998</v>
      </c>
      <c r="AE208" s="3">
        <v>12.804</v>
      </c>
      <c r="AF208" s="3">
        <v>245.98400000000001</v>
      </c>
      <c r="AG208" s="3">
        <v>23.646000000000001</v>
      </c>
      <c r="AH208" s="3">
        <v>58.768000000000001</v>
      </c>
      <c r="AI208" s="3">
        <v>335.82400000000001</v>
      </c>
      <c r="AJ208" s="3">
        <v>9.8999999999999993E+37</v>
      </c>
      <c r="AK208" s="3">
        <v>768.98900000000003</v>
      </c>
      <c r="AL208" s="3">
        <v>170.274</v>
      </c>
      <c r="AM208" s="3">
        <v>376.96300000000002</v>
      </c>
      <c r="AN208" s="3">
        <v>857.65800000000002</v>
      </c>
      <c r="AO208" s="3">
        <v>475.50200000000001</v>
      </c>
    </row>
    <row r="209" spans="1:41" x14ac:dyDescent="0.3">
      <c r="A209" s="3">
        <v>208</v>
      </c>
      <c r="B209" s="51">
        <v>43264.709220254626</v>
      </c>
      <c r="C209" s="3">
        <v>161.684549</v>
      </c>
      <c r="D209" s="3">
        <v>162.40083799999999</v>
      </c>
      <c r="E209" s="3">
        <v>214.81561600000001</v>
      </c>
      <c r="F209" s="3">
        <v>1676.86707</v>
      </c>
      <c r="G209" s="3">
        <v>66.677000000000007</v>
      </c>
      <c r="H209" s="3">
        <v>524.49400000000003</v>
      </c>
      <c r="I209" s="3">
        <v>313.22899999999998</v>
      </c>
      <c r="J209" s="3">
        <v>44.957000000000001</v>
      </c>
      <c r="K209" s="3">
        <v>544.86599999999999</v>
      </c>
      <c r="L209" s="3">
        <v>200.16300000000001</v>
      </c>
      <c r="M209" s="3">
        <v>90.703999999999994</v>
      </c>
      <c r="N209" s="3">
        <v>98.260999999999996</v>
      </c>
      <c r="O209" s="3">
        <v>72.08</v>
      </c>
      <c r="P209" s="3">
        <v>99.036000000000001</v>
      </c>
      <c r="Q209" s="3">
        <v>294.90499999999997</v>
      </c>
      <c r="R209" s="3">
        <v>382.858</v>
      </c>
      <c r="S209" s="3">
        <v>9.8999999999999993E+37</v>
      </c>
      <c r="T209" s="3">
        <v>182.024</v>
      </c>
      <c r="U209" s="3">
        <v>884.01099999999997</v>
      </c>
      <c r="V209" s="3">
        <v>9.8999999999999993E+37</v>
      </c>
      <c r="W209" s="3">
        <v>-11.77</v>
      </c>
      <c r="X209" s="3">
        <v>348.649</v>
      </c>
      <c r="Y209" s="3">
        <v>368.52600000000001</v>
      </c>
      <c r="Z209" s="3">
        <v>258.01900000000001</v>
      </c>
      <c r="AA209" s="3">
        <v>9.8999999999999993E+37</v>
      </c>
      <c r="AB209" s="3">
        <v>222.95500000000001</v>
      </c>
      <c r="AC209" s="3">
        <v>315.96300000000002</v>
      </c>
      <c r="AD209" s="3">
        <v>319.83600000000001</v>
      </c>
      <c r="AE209" s="3">
        <v>24.681999999999999</v>
      </c>
      <c r="AF209" s="3">
        <v>57.976999999999997</v>
      </c>
      <c r="AG209" s="3">
        <v>23.225000000000001</v>
      </c>
      <c r="AH209" s="3">
        <v>59.110999999999997</v>
      </c>
      <c r="AI209" s="3">
        <v>253.001</v>
      </c>
      <c r="AJ209" s="3">
        <v>9.8999999999999993E+37</v>
      </c>
      <c r="AK209" s="3">
        <v>610.86099999999999</v>
      </c>
      <c r="AL209" s="3">
        <v>311.69</v>
      </c>
      <c r="AM209" s="3">
        <v>434.05700000000002</v>
      </c>
      <c r="AN209" s="3">
        <v>706.89</v>
      </c>
      <c r="AO209" s="3">
        <v>612.26700000000005</v>
      </c>
    </row>
    <row r="210" spans="1:41" x14ac:dyDescent="0.3">
      <c r="A210" s="3">
        <v>209</v>
      </c>
      <c r="B210" s="51">
        <v>43264.709284143515</v>
      </c>
      <c r="C210" s="3">
        <v>161.64874800000001</v>
      </c>
      <c r="D210" s="3">
        <v>162.35115999999999</v>
      </c>
      <c r="E210" s="3">
        <v>214.7765</v>
      </c>
      <c r="F210" s="3">
        <v>1777.4375500000001</v>
      </c>
      <c r="G210" s="3">
        <v>65.992999999999995</v>
      </c>
      <c r="H210" s="3">
        <v>9.8999999999999993E+37</v>
      </c>
      <c r="I210" s="3">
        <v>96.034000000000006</v>
      </c>
      <c r="J210" s="3">
        <v>-12.265000000000001</v>
      </c>
      <c r="K210" s="3">
        <v>588.04300000000001</v>
      </c>
      <c r="L210" s="3">
        <v>461.62799999999999</v>
      </c>
      <c r="M210" s="3">
        <v>22.47</v>
      </c>
      <c r="N210" s="3">
        <v>25.085000000000001</v>
      </c>
      <c r="O210" s="3">
        <v>9.8999999999999993E+37</v>
      </c>
      <c r="P210" s="3">
        <v>262.68400000000003</v>
      </c>
      <c r="Q210" s="3">
        <v>55.725999999999999</v>
      </c>
      <c r="R210" s="3">
        <v>513.85599999999999</v>
      </c>
      <c r="S210" s="3">
        <v>9.8999999999999993E+37</v>
      </c>
      <c r="T210" s="3">
        <v>506.91899999999998</v>
      </c>
      <c r="U210" s="3">
        <v>884.08199999999999</v>
      </c>
      <c r="V210" s="3">
        <v>9.8999999999999993E+37</v>
      </c>
      <c r="W210" s="3">
        <v>9.8999999999999993E+37</v>
      </c>
      <c r="X210" s="3">
        <v>175.44300000000001</v>
      </c>
      <c r="Y210" s="3">
        <v>447.78199999999998</v>
      </c>
      <c r="Z210" s="3">
        <v>530.40300000000002</v>
      </c>
      <c r="AA210" s="3">
        <v>-163.732</v>
      </c>
      <c r="AB210" s="3">
        <v>-65.766000000000005</v>
      </c>
      <c r="AC210" s="3">
        <v>311.041</v>
      </c>
      <c r="AD210" s="3">
        <v>286.26799999999997</v>
      </c>
      <c r="AE210" s="3">
        <v>114.694</v>
      </c>
      <c r="AF210" s="3">
        <v>-1.226</v>
      </c>
      <c r="AG210" s="3">
        <v>23.137</v>
      </c>
      <c r="AH210" s="3">
        <v>59.488999999999997</v>
      </c>
      <c r="AI210" s="3">
        <v>284.40800000000002</v>
      </c>
      <c r="AJ210" s="3">
        <v>9.8999999999999993E+37</v>
      </c>
      <c r="AK210" s="3">
        <v>632.54499999999996</v>
      </c>
      <c r="AL210" s="3">
        <v>313.74099999999999</v>
      </c>
      <c r="AM210" s="3">
        <v>465.07299999999998</v>
      </c>
      <c r="AN210" s="3">
        <v>719.85799999999995</v>
      </c>
      <c r="AO210" s="3">
        <v>611.48</v>
      </c>
    </row>
    <row r="211" spans="1:41" x14ac:dyDescent="0.3">
      <c r="A211" s="3">
        <v>210</v>
      </c>
      <c r="B211" s="51">
        <v>43264.709342476854</v>
      </c>
      <c r="C211" s="3">
        <v>161.662578</v>
      </c>
      <c r="D211" s="3">
        <v>162.34790100000001</v>
      </c>
      <c r="E211" s="3">
        <v>214.872659</v>
      </c>
      <c r="F211" s="3">
        <v>1404.6129599999999</v>
      </c>
      <c r="G211" s="3">
        <v>65.531000000000006</v>
      </c>
      <c r="H211" s="3">
        <v>9.8999999999999993E+37</v>
      </c>
      <c r="I211" s="3">
        <v>9.8999999999999993E+37</v>
      </c>
      <c r="J211" s="3">
        <v>72.73</v>
      </c>
      <c r="K211" s="3">
        <v>67.754000000000005</v>
      </c>
      <c r="L211" s="3">
        <v>507.23700000000002</v>
      </c>
      <c r="M211" s="3">
        <v>-64.114000000000004</v>
      </c>
      <c r="N211" s="3">
        <v>417.25799999999998</v>
      </c>
      <c r="O211" s="3">
        <v>24.417999999999999</v>
      </c>
      <c r="P211" s="3">
        <v>151.06299999999999</v>
      </c>
      <c r="Q211" s="3">
        <v>9.8999999999999993E+37</v>
      </c>
      <c r="R211" s="3">
        <v>117.245</v>
      </c>
      <c r="S211" s="3">
        <v>9.8999999999999993E+37</v>
      </c>
      <c r="T211" s="3">
        <v>484.65600000000001</v>
      </c>
      <c r="U211" s="3">
        <v>1343.4010000000001</v>
      </c>
      <c r="V211" s="3">
        <v>-86.57</v>
      </c>
      <c r="W211" s="3">
        <v>80.692999999999998</v>
      </c>
      <c r="X211" s="3">
        <v>-96.385999999999996</v>
      </c>
      <c r="Y211" s="3">
        <v>-40.454999999999998</v>
      </c>
      <c r="Z211" s="3">
        <v>537.46</v>
      </c>
      <c r="AA211" s="3">
        <v>292.22800000000001</v>
      </c>
      <c r="AB211" s="3">
        <v>202.74</v>
      </c>
      <c r="AC211" s="3">
        <v>306.61500000000001</v>
      </c>
      <c r="AD211" s="3">
        <v>82.846999999999994</v>
      </c>
      <c r="AE211" s="3">
        <v>184.55</v>
      </c>
      <c r="AF211" s="3">
        <v>114.867</v>
      </c>
      <c r="AG211" s="3">
        <v>23.172000000000001</v>
      </c>
      <c r="AH211" s="3">
        <v>59.798999999999999</v>
      </c>
      <c r="AI211" s="3">
        <v>371.43400000000003</v>
      </c>
      <c r="AJ211" s="3">
        <v>9.8999999999999993E+37</v>
      </c>
      <c r="AK211" s="3">
        <v>673.64800000000002</v>
      </c>
      <c r="AL211" s="3">
        <v>281.738</v>
      </c>
      <c r="AM211" s="3">
        <v>489.983</v>
      </c>
      <c r="AN211" s="3">
        <v>836.62900000000002</v>
      </c>
      <c r="AO211" s="3">
        <v>353.02699999999999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D15"/>
  <sheetViews>
    <sheetView workbookViewId="0"/>
  </sheetViews>
  <sheetFormatPr baseColWidth="10" defaultRowHeight="14.4" x14ac:dyDescent="0.3"/>
  <cols>
    <col min="2" max="3" width="11.5546875" style="1"/>
  </cols>
  <sheetData>
    <row r="2" spans="2:4" x14ac:dyDescent="0.3">
      <c r="B2" s="40" t="s">
        <v>15</v>
      </c>
    </row>
    <row r="3" spans="2:4" x14ac:dyDescent="0.3">
      <c r="B3" s="4" t="s">
        <v>14</v>
      </c>
      <c r="C3" s="4" t="s">
        <v>10</v>
      </c>
      <c r="D3" s="2" t="s">
        <v>13</v>
      </c>
    </row>
    <row r="4" spans="2:4" x14ac:dyDescent="0.3">
      <c r="B4" s="48">
        <v>30</v>
      </c>
      <c r="C4" s="1" t="s">
        <v>7</v>
      </c>
      <c r="D4" t="s">
        <v>59</v>
      </c>
    </row>
    <row r="5" spans="2:4" x14ac:dyDescent="0.3">
      <c r="B5" s="48">
        <v>10</v>
      </c>
      <c r="C5" s="1" t="s">
        <v>60</v>
      </c>
      <c r="D5" t="s">
        <v>61</v>
      </c>
    </row>
    <row r="6" spans="2:4" x14ac:dyDescent="0.3">
      <c r="B6" s="48">
        <v>8</v>
      </c>
      <c r="C6" s="1" t="s">
        <v>60</v>
      </c>
      <c r="D6" t="s">
        <v>62</v>
      </c>
    </row>
    <row r="7" spans="2:4" x14ac:dyDescent="0.3">
      <c r="B7" s="48">
        <v>4200</v>
      </c>
      <c r="C7" s="1" t="s">
        <v>63</v>
      </c>
      <c r="D7" t="s">
        <v>64</v>
      </c>
    </row>
    <row r="8" spans="2:4" x14ac:dyDescent="0.3">
      <c r="B8" s="48">
        <v>0.8</v>
      </c>
      <c r="C8" s="1" t="s">
        <v>11</v>
      </c>
      <c r="D8" t="s">
        <v>65</v>
      </c>
    </row>
    <row r="9" spans="2:4" x14ac:dyDescent="0.3">
      <c r="B9" s="48">
        <v>10</v>
      </c>
      <c r="C9" s="1" t="s">
        <v>7</v>
      </c>
      <c r="D9" t="s">
        <v>66</v>
      </c>
    </row>
    <row r="10" spans="2:4" x14ac:dyDescent="0.3">
      <c r="B10" s="48">
        <v>426.608</v>
      </c>
      <c r="C10" s="1" t="s">
        <v>55</v>
      </c>
      <c r="D10" t="s">
        <v>67</v>
      </c>
    </row>
    <row r="11" spans="2:4" x14ac:dyDescent="0.3">
      <c r="B11" s="48">
        <v>60</v>
      </c>
      <c r="C11" s="1" t="s">
        <v>7</v>
      </c>
      <c r="D11" t="s">
        <v>90</v>
      </c>
    </row>
    <row r="12" spans="2:4" x14ac:dyDescent="0.3">
      <c r="B12" s="48">
        <v>30</v>
      </c>
      <c r="C12" s="1" t="s">
        <v>7</v>
      </c>
      <c r="D12" t="s">
        <v>94</v>
      </c>
    </row>
    <row r="13" spans="2:4" x14ac:dyDescent="0.3">
      <c r="B13" s="48">
        <v>60</v>
      </c>
      <c r="C13" s="1" t="s">
        <v>7</v>
      </c>
      <c r="D13" t="s">
        <v>96</v>
      </c>
    </row>
    <row r="15" spans="2:4" x14ac:dyDescent="0.3">
      <c r="B15" s="48">
        <v>160</v>
      </c>
      <c r="C15" s="1" t="s">
        <v>97</v>
      </c>
      <c r="D15" t="s">
        <v>98</v>
      </c>
    </row>
  </sheetData>
  <conditionalFormatting sqref="B4:B11 B13:B23">
    <cfRule type="notContainsBlanks" dxfId="1" priority="2">
      <formula>LEN(TRIM(B4))&gt;0</formula>
    </cfRule>
  </conditionalFormatting>
  <conditionalFormatting sqref="B12">
    <cfRule type="notContainsBlanks" dxfId="0" priority="1">
      <formula>LEN(TRIM(B12))&gt;0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4</vt:i4>
      </vt:variant>
      <vt:variant>
        <vt:lpstr>Graphiques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4" baseType="lpstr">
      <vt:lpstr>Test</vt:lpstr>
      <vt:lpstr>Meas</vt:lpstr>
      <vt:lpstr>Data</vt:lpstr>
      <vt:lpstr>Annex</vt:lpstr>
      <vt:lpstr>3.1</vt:lpstr>
      <vt:lpstr>3.2</vt:lpstr>
      <vt:lpstr>3.6</vt:lpstr>
      <vt:lpstr>3.7</vt:lpstr>
      <vt:lpstr>der</vt:lpstr>
      <vt:lpstr>FirstX</vt:lpstr>
      <vt:lpstr>FirstY</vt:lpstr>
      <vt:lpstr>LastX</vt:lpstr>
      <vt:lpstr>LastY</vt:lpstr>
      <vt:lpstr>prem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2019-05-03T07:20:06Z</dcterms:modified>
</cp:coreProperties>
</file>